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1340" windowHeight="6540" firstSheet="1" activeTab="1"/>
  </bookViews>
  <sheets>
    <sheet name="Relatório de resposta 1" sheetId="4" r:id="rId1"/>
    <sheet name="Plan1" sheetId="1" r:id="rId2"/>
  </sheets>
  <definedNames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hs1" localSheetId="1" hidden="1">Plan1!$F$11</definedName>
    <definedName name="solver_lin" localSheetId="1" hidden="1">2</definedName>
    <definedName name="solver_neg" localSheetId="1" hidden="1">2</definedName>
    <definedName name="solver_num" localSheetId="1" hidden="1">0</definedName>
    <definedName name="solver_nwt" localSheetId="1" hidden="1">1</definedName>
    <definedName name="solver_pre" localSheetId="1" hidden="1">0.000001</definedName>
    <definedName name="solver_rel1" localSheetId="1" hidden="1">1</definedName>
    <definedName name="solver_rhs1" localSheetId="1" hidden="1">40000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1</definedName>
    <definedName name="solver_val" localSheetId="1" hidden="1">0</definedName>
  </definedNames>
  <calcPr calcId="125725" calcOnSave="0"/>
</workbook>
</file>

<file path=xl/calcChain.xml><?xml version="1.0" encoding="utf-8"?>
<calcChain xmlns="http://schemas.openxmlformats.org/spreadsheetml/2006/main">
  <c r="B5" i="1"/>
  <c r="C5"/>
  <c r="D5"/>
  <c r="E5"/>
  <c r="F5"/>
  <c r="B6"/>
  <c r="C6"/>
  <c r="D6"/>
  <c r="E6"/>
  <c r="F6"/>
  <c r="B7"/>
  <c r="C7"/>
  <c r="D7"/>
  <c r="E7"/>
  <c r="F7"/>
  <c r="B8"/>
  <c r="C8"/>
  <c r="D8"/>
  <c r="E8"/>
  <c r="F8"/>
  <c r="F10"/>
  <c r="F11"/>
  <c r="B12"/>
  <c r="C12"/>
  <c r="D12"/>
  <c r="E12"/>
  <c r="F12"/>
  <c r="B13"/>
  <c r="C13"/>
  <c r="D13"/>
  <c r="E13"/>
  <c r="F13"/>
  <c r="B15"/>
  <c r="C15"/>
  <c r="D15"/>
  <c r="E15"/>
  <c r="F15"/>
  <c r="B16"/>
  <c r="C16"/>
  <c r="D16"/>
  <c r="E16"/>
  <c r="F16"/>
</calcChain>
</file>

<file path=xl/sharedStrings.xml><?xml version="1.0" encoding="utf-8"?>
<sst xmlns="http://schemas.openxmlformats.org/spreadsheetml/2006/main" count="54" uniqueCount="48">
  <si>
    <t>Mês</t>
  </si>
  <si>
    <t>T1</t>
  </si>
  <si>
    <t>T2</t>
  </si>
  <si>
    <t>T3</t>
  </si>
  <si>
    <t>T4</t>
  </si>
  <si>
    <t>Total</t>
  </si>
  <si>
    <t>Sazonalidade</t>
  </si>
  <si>
    <t>Unidades vendidas</t>
  </si>
  <si>
    <t>Receita de vendas</t>
  </si>
  <si>
    <t>Custo de vendas</t>
  </si>
  <si>
    <t>Margem bruta</t>
  </si>
  <si>
    <t>Equipe de vendas</t>
  </si>
  <si>
    <t>Propaganda</t>
  </si>
  <si>
    <t>Despesas corporativas</t>
  </si>
  <si>
    <t>Custos totais</t>
  </si>
  <si>
    <t>Lucro do produto</t>
  </si>
  <si>
    <t>Margem de lucro</t>
  </si>
  <si>
    <t>Preço do produto</t>
  </si>
  <si>
    <t>Custo do produto</t>
  </si>
  <si>
    <t>PLANO DE MARKETING</t>
  </si>
  <si>
    <t>Microsoft Excel 9.0 Relatório de resposta</t>
  </si>
  <si>
    <t>Planilha: [Marketing.xls]Plan1</t>
  </si>
  <si>
    <t>Relatório criado: 27/6/2001 08:42:31</t>
  </si>
  <si>
    <t>Célula de destino (Máx)</t>
  </si>
  <si>
    <t>Célula</t>
  </si>
  <si>
    <t>Nome</t>
  </si>
  <si>
    <t>Valor original</t>
  </si>
  <si>
    <t>Valor final</t>
  </si>
  <si>
    <t>Células ajustáveis</t>
  </si>
  <si>
    <t>Restrições</t>
  </si>
  <si>
    <t>Valor da célula</t>
  </si>
  <si>
    <t>Fórmula</t>
  </si>
  <si>
    <t>Status</t>
  </si>
  <si>
    <t>Transigência</t>
  </si>
  <si>
    <t>$F$15</t>
  </si>
  <si>
    <t>Lucro do produto Total</t>
  </si>
  <si>
    <t>$B$11</t>
  </si>
  <si>
    <t>Propaganda T1</t>
  </si>
  <si>
    <t>$C$11</t>
  </si>
  <si>
    <t>Propaganda T2</t>
  </si>
  <si>
    <t>$D$11</t>
  </si>
  <si>
    <t>Propaganda T3</t>
  </si>
  <si>
    <t>$E$11</t>
  </si>
  <si>
    <t>Propaganda T4</t>
  </si>
  <si>
    <t>$F$11</t>
  </si>
  <si>
    <t>Propaganda Total</t>
  </si>
  <si>
    <t>$F$11&lt;=40000</t>
  </si>
  <si>
    <t>Agrupar</t>
  </si>
</sst>
</file>

<file path=xl/styles.xml><?xml version="1.0" encoding="utf-8"?>
<styleSheet xmlns="http://schemas.openxmlformats.org/spreadsheetml/2006/main">
  <numFmts count="3">
    <numFmt numFmtId="164" formatCode="0.0"/>
    <numFmt numFmtId="165" formatCode="&quot;R$&quot;#,##0_);\(&quot;R$&quot;#,##0\)"/>
    <numFmt numFmtId="166" formatCode="&quot;R$&quot;#,##0.00_);\(&quot;R$&quot;#,##0.00\)"/>
  </numFmts>
  <fonts count="7">
    <font>
      <sz val="10"/>
      <name val="Arial"/>
    </font>
    <font>
      <b/>
      <sz val="10"/>
      <name val="Helv"/>
    </font>
    <font>
      <sz val="8"/>
      <name val="Helv"/>
    </font>
    <font>
      <sz val="8"/>
      <name val="MS Sans Serif"/>
      <family val="2"/>
    </font>
    <font>
      <i/>
      <sz val="8"/>
      <name val="Helv"/>
    </font>
    <font>
      <b/>
      <sz val="10"/>
      <name val="Arial"/>
      <family val="2"/>
    </font>
    <font>
      <b/>
      <sz val="10"/>
      <color indexed="18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ck">
        <color indexed="18"/>
      </left>
      <right style="double">
        <color indexed="18"/>
      </right>
      <top style="thick">
        <color indexed="18"/>
      </top>
      <bottom style="double">
        <color indexed="18"/>
      </bottom>
      <diagonal/>
    </border>
    <border>
      <left/>
      <right/>
      <top style="thick">
        <color indexed="18"/>
      </top>
      <bottom style="double">
        <color indexed="18"/>
      </bottom>
      <diagonal/>
    </border>
    <border>
      <left style="thin">
        <color indexed="18"/>
      </left>
      <right style="thick">
        <color indexed="18"/>
      </right>
      <top style="thick">
        <color indexed="18"/>
      </top>
      <bottom style="double">
        <color indexed="18"/>
      </bottom>
      <diagonal/>
    </border>
    <border>
      <left style="thick">
        <color indexed="18"/>
      </left>
      <right style="double">
        <color indexed="18"/>
      </right>
      <top/>
      <bottom/>
      <diagonal/>
    </border>
    <border>
      <left style="thin">
        <color indexed="18"/>
      </left>
      <right style="thick">
        <color indexed="18"/>
      </right>
      <top/>
      <bottom/>
      <diagonal/>
    </border>
    <border>
      <left style="thick">
        <color indexed="18"/>
      </left>
      <right style="thick">
        <color indexed="17"/>
      </right>
      <top/>
      <bottom/>
      <diagonal/>
    </border>
    <border>
      <left style="thick">
        <color indexed="17"/>
      </left>
      <right/>
      <top style="thick">
        <color indexed="17"/>
      </top>
      <bottom style="thick">
        <color indexed="17"/>
      </bottom>
      <diagonal/>
    </border>
    <border>
      <left/>
      <right/>
      <top style="thick">
        <color indexed="17"/>
      </top>
      <bottom style="thick">
        <color indexed="17"/>
      </bottom>
      <diagonal/>
    </border>
    <border>
      <left/>
      <right style="thick">
        <color indexed="17"/>
      </right>
      <top style="thick">
        <color indexed="17"/>
      </top>
      <bottom style="thick">
        <color indexed="17"/>
      </bottom>
      <diagonal/>
    </border>
    <border>
      <left style="thick">
        <color indexed="16"/>
      </left>
      <right style="thick">
        <color indexed="16"/>
      </right>
      <top style="thick">
        <color indexed="16"/>
      </top>
      <bottom style="thick">
        <color indexed="16"/>
      </bottom>
      <diagonal/>
    </border>
    <border>
      <left style="thick">
        <color indexed="18"/>
      </left>
      <right style="thick">
        <color indexed="21"/>
      </right>
      <top style="thin">
        <color indexed="18"/>
      </top>
      <bottom style="thin">
        <color indexed="18"/>
      </bottom>
      <diagonal/>
    </border>
    <border>
      <left style="thick">
        <color indexed="21"/>
      </left>
      <right style="thick">
        <color indexed="21"/>
      </right>
      <top style="thick">
        <color indexed="21"/>
      </top>
      <bottom style="thick">
        <color indexed="21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ck">
        <color indexed="18"/>
      </right>
      <top style="thin">
        <color indexed="18"/>
      </top>
      <bottom style="thin">
        <color indexed="18"/>
      </bottom>
      <diagonal/>
    </border>
    <border>
      <left style="thick">
        <color indexed="18"/>
      </left>
      <right style="double">
        <color indexed="18"/>
      </right>
      <top/>
      <bottom style="thick">
        <color indexed="18"/>
      </bottom>
      <diagonal/>
    </border>
    <border>
      <left/>
      <right/>
      <top/>
      <bottom style="thick">
        <color indexed="18"/>
      </bottom>
      <diagonal/>
    </border>
    <border>
      <left style="thin">
        <color indexed="18"/>
      </left>
      <right style="thick">
        <color indexed="18"/>
      </right>
      <top/>
      <bottom style="thick">
        <color indexed="18"/>
      </bottom>
      <diagonal/>
    </border>
    <border>
      <left style="thick">
        <color indexed="18"/>
      </left>
      <right/>
      <top style="thick">
        <color indexed="18"/>
      </top>
      <bottom/>
      <diagonal/>
    </border>
    <border>
      <left/>
      <right style="thick">
        <color indexed="18"/>
      </right>
      <top style="thick">
        <color indexed="18"/>
      </top>
      <bottom/>
      <diagonal/>
    </border>
    <border>
      <left style="thick">
        <color indexed="18"/>
      </left>
      <right/>
      <top/>
      <bottom style="thick">
        <color indexed="18"/>
      </bottom>
      <diagonal/>
    </border>
    <border>
      <left/>
      <right style="thick">
        <color indexed="18"/>
      </right>
      <top/>
      <bottom style="thick">
        <color indexed="18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</borders>
  <cellStyleXfs count="3">
    <xf numFmtId="0" fontId="0" fillId="0" borderId="0"/>
    <xf numFmtId="0" fontId="3" fillId="0" borderId="0"/>
    <xf numFmtId="0" fontId="2" fillId="0" borderId="0">
      <alignment horizontal="left"/>
    </xf>
  </cellStyleXfs>
  <cellXfs count="40">
    <xf numFmtId="0" fontId="0" fillId="0" borderId="0" xfId="0"/>
    <xf numFmtId="1" fontId="4" fillId="0" borderId="1" xfId="1" applyNumberFormat="1" applyFont="1" applyFill="1" applyBorder="1" applyAlignment="1">
      <alignment horizontal="left"/>
    </xf>
    <xf numFmtId="1" fontId="4" fillId="0" borderId="2" xfId="1" applyNumberFormat="1" applyFont="1" applyFill="1" applyBorder="1" applyAlignment="1">
      <alignment horizontal="right"/>
    </xf>
    <xf numFmtId="1" fontId="4" fillId="0" borderId="3" xfId="1" applyNumberFormat="1" applyFont="1" applyFill="1" applyBorder="1" applyAlignment="1">
      <alignment horizontal="right"/>
    </xf>
    <xf numFmtId="1" fontId="4" fillId="0" borderId="4" xfId="1" applyNumberFormat="1" applyFont="1" applyFill="1" applyBorder="1" applyAlignment="1">
      <alignment horizontal="left"/>
    </xf>
    <xf numFmtId="0" fontId="2" fillId="0" borderId="0" xfId="1" applyFont="1" applyFill="1" applyBorder="1"/>
    <xf numFmtId="164" fontId="2" fillId="0" borderId="0" xfId="1" applyNumberFormat="1" applyFont="1" applyFill="1" applyBorder="1" applyAlignment="1"/>
    <xf numFmtId="1" fontId="2" fillId="0" borderId="5" xfId="1" applyNumberFormat="1" applyFont="1" applyFill="1" applyBorder="1" applyAlignment="1"/>
    <xf numFmtId="1" fontId="4" fillId="0" borderId="4" xfId="1" applyNumberFormat="1" applyFont="1" applyFill="1" applyBorder="1" applyAlignment="1"/>
    <xf numFmtId="1" fontId="2" fillId="0" borderId="0" xfId="1" applyNumberFormat="1" applyFont="1" applyFill="1" applyBorder="1" applyAlignment="1"/>
    <xf numFmtId="37" fontId="2" fillId="0" borderId="0" xfId="1" applyNumberFormat="1" applyFont="1" applyFill="1" applyBorder="1" applyAlignment="1"/>
    <xf numFmtId="37" fontId="2" fillId="0" borderId="5" xfId="1" applyNumberFormat="1" applyFont="1" applyFill="1" applyBorder="1" applyAlignment="1"/>
    <xf numFmtId="165" fontId="2" fillId="0" borderId="0" xfId="1" applyNumberFormat="1" applyFont="1" applyFill="1" applyBorder="1" applyAlignment="1"/>
    <xf numFmtId="165" fontId="2" fillId="0" borderId="5" xfId="1" applyNumberFormat="1" applyFont="1" applyFill="1" applyBorder="1" applyAlignment="1"/>
    <xf numFmtId="1" fontId="4" fillId="0" borderId="6" xfId="1" applyNumberFormat="1" applyFont="1" applyFill="1" applyBorder="1" applyAlignment="1">
      <alignment horizontal="left"/>
    </xf>
    <xf numFmtId="37" fontId="2" fillId="0" borderId="7" xfId="1" applyNumberFormat="1" applyFont="1" applyFill="1" applyBorder="1" applyAlignment="1"/>
    <xf numFmtId="37" fontId="2" fillId="0" borderId="8" xfId="1" applyNumberFormat="1" applyFont="1" applyFill="1" applyBorder="1" applyAlignment="1"/>
    <xf numFmtId="37" fontId="2" fillId="0" borderId="9" xfId="1" applyNumberFormat="1" applyFont="1" applyFill="1" applyBorder="1" applyAlignment="1"/>
    <xf numFmtId="37" fontId="2" fillId="0" borderId="10" xfId="1" applyNumberFormat="1" applyFont="1" applyFill="1" applyBorder="1" applyAlignment="1"/>
    <xf numFmtId="1" fontId="4" fillId="0" borderId="11" xfId="1" applyNumberFormat="1" applyFont="1" applyFill="1" applyBorder="1" applyAlignment="1">
      <alignment horizontal="left"/>
    </xf>
    <xf numFmtId="165" fontId="2" fillId="0" borderId="12" xfId="1" applyNumberFormat="1" applyFont="1" applyFill="1" applyBorder="1" applyAlignment="1"/>
    <xf numFmtId="165" fontId="2" fillId="0" borderId="13" xfId="1" applyNumberFormat="1" applyFont="1" applyFill="1" applyBorder="1" applyAlignment="1"/>
    <xf numFmtId="165" fontId="2" fillId="0" borderId="14" xfId="1" applyNumberFormat="1" applyFont="1" applyFill="1" applyBorder="1" applyAlignment="1"/>
    <xf numFmtId="1" fontId="4" fillId="0" borderId="15" xfId="1" applyNumberFormat="1" applyFont="1" applyFill="1" applyBorder="1" applyAlignment="1">
      <alignment horizontal="left"/>
    </xf>
    <xf numFmtId="9" fontId="2" fillId="0" borderId="16" xfId="1" applyNumberFormat="1" applyFont="1" applyFill="1" applyBorder="1" applyAlignment="1"/>
    <xf numFmtId="9" fontId="2" fillId="0" borderId="17" xfId="1" applyNumberFormat="1" applyFont="1" applyFill="1" applyBorder="1" applyAlignment="1"/>
    <xf numFmtId="1" fontId="4" fillId="0" borderId="0" xfId="1" applyNumberFormat="1" applyFont="1" applyAlignment="1"/>
    <xf numFmtId="1" fontId="3" fillId="0" borderId="0" xfId="1" applyNumberFormat="1" applyAlignment="1"/>
    <xf numFmtId="1" fontId="4" fillId="0" borderId="18" xfId="1" applyNumberFormat="1" applyFont="1" applyFill="1" applyBorder="1" applyAlignment="1">
      <alignment horizontal="right"/>
    </xf>
    <xf numFmtId="166" fontId="3" fillId="0" borderId="19" xfId="1" applyNumberFormat="1" applyFill="1" applyBorder="1" applyAlignment="1"/>
    <xf numFmtId="1" fontId="4" fillId="0" borderId="20" xfId="1" applyNumberFormat="1" applyFont="1" applyFill="1" applyBorder="1" applyAlignment="1">
      <alignment horizontal="right"/>
    </xf>
    <xf numFmtId="166" fontId="3" fillId="0" borderId="21" xfId="1" applyNumberFormat="1" applyFill="1" applyBorder="1" applyAlignment="1"/>
    <xf numFmtId="0" fontId="5" fillId="0" borderId="0" xfId="0" applyFont="1"/>
    <xf numFmtId="0" fontId="0" fillId="0" borderId="22" xfId="0" applyFill="1" applyBorder="1" applyAlignment="1"/>
    <xf numFmtId="0" fontId="6" fillId="0" borderId="23" xfId="0" applyFont="1" applyFill="1" applyBorder="1" applyAlignment="1">
      <alignment horizontal="center"/>
    </xf>
    <xf numFmtId="0" fontId="0" fillId="0" borderId="24" xfId="0" applyFill="1" applyBorder="1" applyAlignment="1"/>
    <xf numFmtId="165" fontId="0" fillId="0" borderId="22" xfId="0" applyNumberFormat="1" applyFill="1" applyBorder="1" applyAlignment="1"/>
    <xf numFmtId="37" fontId="0" fillId="0" borderId="24" xfId="0" applyNumberFormat="1" applyFill="1" applyBorder="1" applyAlignment="1"/>
    <xf numFmtId="37" fontId="0" fillId="0" borderId="22" xfId="0" applyNumberFormat="1" applyFill="1" applyBorder="1" applyAlignment="1"/>
    <xf numFmtId="0" fontId="1" fillId="0" borderId="16" xfId="2" applyFont="1" applyBorder="1" applyAlignment="1">
      <alignment horizontal="center"/>
    </xf>
  </cellXfs>
  <cellStyles count="3">
    <cellStyle name="Normal" xfId="0" builtinId="0"/>
    <cellStyle name="Normal_Solver Example" xfId="1"/>
    <cellStyle name="Normal_SOLVER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21"/>
  <sheetViews>
    <sheetView showGridLines="0" workbookViewId="0">
      <selection activeCell="J3" sqref="J3"/>
    </sheetView>
  </sheetViews>
  <sheetFormatPr defaultRowHeight="12.75"/>
  <cols>
    <col min="1" max="1" width="2.28515625" customWidth="1"/>
    <col min="2" max="2" width="6.85546875" customWidth="1"/>
    <col min="3" max="3" width="19.7109375" bestFit="1" customWidth="1"/>
    <col min="4" max="4" width="15" bestFit="1" customWidth="1"/>
    <col min="5" max="5" width="13.5703125" bestFit="1" customWidth="1"/>
    <col min="6" max="6" width="7.42578125" bestFit="1" customWidth="1"/>
    <col min="7" max="7" width="12.7109375" bestFit="1" customWidth="1"/>
  </cols>
  <sheetData>
    <row r="1" spans="1:5">
      <c r="A1" s="32" t="s">
        <v>20</v>
      </c>
    </row>
    <row r="2" spans="1:5">
      <c r="A2" s="32" t="s">
        <v>21</v>
      </c>
    </row>
    <row r="3" spans="1:5">
      <c r="A3" s="32" t="s">
        <v>22</v>
      </c>
    </row>
    <row r="6" spans="1:5" ht="13.5" thickBot="1">
      <c r="A6" t="s">
        <v>23</v>
      </c>
    </row>
    <row r="7" spans="1:5" ht="13.5" thickBot="1">
      <c r="B7" s="34" t="s">
        <v>24</v>
      </c>
      <c r="C7" s="34" t="s">
        <v>25</v>
      </c>
      <c r="D7" s="34" t="s">
        <v>26</v>
      </c>
      <c r="E7" s="34" t="s">
        <v>27</v>
      </c>
    </row>
    <row r="8" spans="1:5" ht="13.5" thickBot="1">
      <c r="B8" s="33" t="s">
        <v>34</v>
      </c>
      <c r="C8" s="33" t="s">
        <v>35</v>
      </c>
      <c r="D8" s="36">
        <v>69662.103562491364</v>
      </c>
      <c r="E8" s="36">
        <v>71446.794395751465</v>
      </c>
    </row>
    <row r="11" spans="1:5" ht="13.5" thickBot="1">
      <c r="A11" t="s">
        <v>28</v>
      </c>
    </row>
    <row r="12" spans="1:5" ht="13.5" thickBot="1">
      <c r="B12" s="34" t="s">
        <v>24</v>
      </c>
      <c r="C12" s="34" t="s">
        <v>25</v>
      </c>
      <c r="D12" s="34" t="s">
        <v>26</v>
      </c>
      <c r="E12" s="34" t="s">
        <v>27</v>
      </c>
    </row>
    <row r="13" spans="1:5">
      <c r="B13" s="35" t="s">
        <v>36</v>
      </c>
      <c r="C13" s="35" t="s">
        <v>37</v>
      </c>
      <c r="D13" s="37">
        <v>10000</v>
      </c>
      <c r="E13" s="37">
        <v>7273.1706473963213</v>
      </c>
    </row>
    <row r="14" spans="1:5">
      <c r="B14" s="35" t="s">
        <v>38</v>
      </c>
      <c r="C14" s="35" t="s">
        <v>39</v>
      </c>
      <c r="D14" s="37">
        <v>10000</v>
      </c>
      <c r="E14" s="37">
        <v>12346.341445143102</v>
      </c>
    </row>
    <row r="15" spans="1:5">
      <c r="B15" s="35" t="s">
        <v>40</v>
      </c>
      <c r="C15" s="35" t="s">
        <v>41</v>
      </c>
      <c r="D15" s="37">
        <v>10000</v>
      </c>
      <c r="E15" s="37">
        <v>5117.0732732569659</v>
      </c>
    </row>
    <row r="16" spans="1:5" ht="13.5" thickBot="1">
      <c r="B16" s="33" t="s">
        <v>42</v>
      </c>
      <c r="C16" s="33" t="s">
        <v>43</v>
      </c>
      <c r="D16" s="38">
        <v>10000</v>
      </c>
      <c r="E16" s="38">
        <v>15263.414634203609</v>
      </c>
    </row>
    <row r="19" spans="1:7" ht="13.5" thickBot="1">
      <c r="A19" t="s">
        <v>29</v>
      </c>
    </row>
    <row r="20" spans="1:7" ht="13.5" thickBot="1">
      <c r="B20" s="34" t="s">
        <v>24</v>
      </c>
      <c r="C20" s="34" t="s">
        <v>25</v>
      </c>
      <c r="D20" s="34" t="s">
        <v>30</v>
      </c>
      <c r="E20" s="34" t="s">
        <v>31</v>
      </c>
      <c r="F20" s="34" t="s">
        <v>32</v>
      </c>
      <c r="G20" s="34" t="s">
        <v>33</v>
      </c>
    </row>
    <row r="21" spans="1:7" ht="13.5" thickBot="1">
      <c r="B21" s="33" t="s">
        <v>44</v>
      </c>
      <c r="C21" s="33" t="s">
        <v>45</v>
      </c>
      <c r="D21" s="38">
        <v>40000</v>
      </c>
      <c r="E21" s="33" t="s">
        <v>46</v>
      </c>
      <c r="F21" s="33" t="s">
        <v>47</v>
      </c>
      <c r="G21" s="33">
        <v>0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>
      <selection activeCell="D11" sqref="D11"/>
    </sheetView>
  </sheetViews>
  <sheetFormatPr defaultRowHeight="12.75"/>
  <cols>
    <col min="1" max="1" width="20.5703125" customWidth="1"/>
  </cols>
  <sheetData>
    <row r="1" spans="1:6" ht="13.5" thickBot="1">
      <c r="A1" s="39" t="s">
        <v>19</v>
      </c>
      <c r="B1" s="39"/>
      <c r="C1" s="39"/>
      <c r="D1" s="39"/>
      <c r="E1" s="39"/>
      <c r="F1" s="39"/>
    </row>
    <row r="2" spans="1:6" ht="14.25" thickTop="1" thickBot="1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3" t="s">
        <v>5</v>
      </c>
    </row>
    <row r="3" spans="1:6" ht="13.5" thickTop="1">
      <c r="A3" s="4" t="s">
        <v>6</v>
      </c>
      <c r="B3" s="5">
        <v>0.9</v>
      </c>
      <c r="C3" s="6">
        <v>1.1000000000000001</v>
      </c>
      <c r="D3" s="6">
        <v>0.8</v>
      </c>
      <c r="E3" s="6">
        <v>1.2</v>
      </c>
      <c r="F3" s="7"/>
    </row>
    <row r="4" spans="1:6">
      <c r="A4" s="8"/>
      <c r="B4" s="5"/>
      <c r="C4" s="9"/>
      <c r="D4" s="9"/>
      <c r="E4" s="9"/>
      <c r="F4" s="7"/>
    </row>
    <row r="5" spans="1:6">
      <c r="A5" s="4" t="s">
        <v>7</v>
      </c>
      <c r="B5" s="10">
        <f>35*B3*(B11+3000)^0.5</f>
        <v>3591.5525890622844</v>
      </c>
      <c r="C5" s="10">
        <f>35*C3*(C11+3000)^0.5</f>
        <v>4389.6753866316812</v>
      </c>
      <c r="D5" s="10">
        <f>35*D3*(D11+3000)^0.5</f>
        <v>3192.4911902775862</v>
      </c>
      <c r="E5" s="10">
        <f>35*E3*(E11+3000)^0.5</f>
        <v>4788.7367854163795</v>
      </c>
      <c r="F5" s="11">
        <f>SUM(B5:E5)</f>
        <v>15962.455951387932</v>
      </c>
    </row>
    <row r="6" spans="1:6">
      <c r="A6" s="4" t="s">
        <v>8</v>
      </c>
      <c r="B6" s="12">
        <f>B5*$B$18</f>
        <v>143662.10356249136</v>
      </c>
      <c r="C6" s="12">
        <f>C5*$B$18</f>
        <v>175587.01546526724</v>
      </c>
      <c r="D6" s="12">
        <f>D5*$B$18</f>
        <v>127699.64761110344</v>
      </c>
      <c r="E6" s="12">
        <f>E5*$B$18</f>
        <v>191549.47141665517</v>
      </c>
      <c r="F6" s="13">
        <f>SUM(B6:E6)</f>
        <v>638498.2380555172</v>
      </c>
    </row>
    <row r="7" spans="1:6">
      <c r="A7" s="4" t="s">
        <v>9</v>
      </c>
      <c r="B7" s="10">
        <f>B5*$B$19</f>
        <v>89788.814726557102</v>
      </c>
      <c r="C7" s="10">
        <f>C5*$B$19</f>
        <v>109741.88466579204</v>
      </c>
      <c r="D7" s="10">
        <f>D5*$B$19</f>
        <v>79812.27975693965</v>
      </c>
      <c r="E7" s="10">
        <f>E5*$B$19</f>
        <v>119718.41963540949</v>
      </c>
      <c r="F7" s="11">
        <f>SUM(B7:E7)</f>
        <v>399061.39878469828</v>
      </c>
    </row>
    <row r="8" spans="1:6">
      <c r="A8" s="4" t="s">
        <v>10</v>
      </c>
      <c r="B8" s="10">
        <f>B6-B7</f>
        <v>53873.288835934261</v>
      </c>
      <c r="C8" s="10">
        <f>C6-C7</f>
        <v>65845.130799475199</v>
      </c>
      <c r="D8" s="10">
        <f>D6-D7</f>
        <v>47887.367854163793</v>
      </c>
      <c r="E8" s="10">
        <f>E6-E7</f>
        <v>71831.051781245682</v>
      </c>
      <c r="F8" s="11">
        <f>SUM(B8:E8)</f>
        <v>239436.83927081892</v>
      </c>
    </row>
    <row r="9" spans="1:6">
      <c r="A9" s="8"/>
      <c r="B9" s="9"/>
      <c r="C9" s="9"/>
      <c r="D9" s="9"/>
      <c r="E9" s="9"/>
      <c r="F9" s="7"/>
    </row>
    <row r="10" spans="1:6" ht="13.5" thickBot="1">
      <c r="A10" s="4" t="s">
        <v>11</v>
      </c>
      <c r="B10" s="10">
        <v>8000</v>
      </c>
      <c r="C10" s="10">
        <v>8000</v>
      </c>
      <c r="D10" s="10">
        <v>9000</v>
      </c>
      <c r="E10" s="10">
        <v>9000</v>
      </c>
      <c r="F10" s="11">
        <f>SUM(B10:E10)</f>
        <v>34000</v>
      </c>
    </row>
    <row r="11" spans="1:6" ht="14.25" thickTop="1" thickBot="1">
      <c r="A11" s="14" t="s">
        <v>12</v>
      </c>
      <c r="B11" s="15">
        <v>10000</v>
      </c>
      <c r="C11" s="16">
        <v>10000</v>
      </c>
      <c r="D11" s="16">
        <v>10000</v>
      </c>
      <c r="E11" s="17">
        <v>10000</v>
      </c>
      <c r="F11" s="18">
        <f>SUM(B11:E11)</f>
        <v>40000</v>
      </c>
    </row>
    <row r="12" spans="1:6" ht="13.5" thickTop="1">
      <c r="A12" s="4" t="s">
        <v>13</v>
      </c>
      <c r="B12" s="10">
        <f>0.15*B6</f>
        <v>21549.315534373705</v>
      </c>
      <c r="C12" s="10">
        <f>0.15*C6</f>
        <v>26338.052319790084</v>
      </c>
      <c r="D12" s="10">
        <f>0.15*D6</f>
        <v>19154.947141665514</v>
      </c>
      <c r="E12" s="10">
        <f>0.15*E6</f>
        <v>28732.420712498275</v>
      </c>
      <c r="F12" s="11">
        <f>SUM(B12:E12)</f>
        <v>95774.735708327586</v>
      </c>
    </row>
    <row r="13" spans="1:6">
      <c r="A13" s="4" t="s">
        <v>14</v>
      </c>
      <c r="B13" s="10">
        <f>SUM(B10:B12)</f>
        <v>39549.315534373702</v>
      </c>
      <c r="C13" s="10">
        <f>SUM(C10:C12)</f>
        <v>44338.052319790084</v>
      </c>
      <c r="D13" s="10">
        <f>SUM(D10:D12)</f>
        <v>38154.947141665514</v>
      </c>
      <c r="E13" s="10">
        <f>SUM(E10:E12)</f>
        <v>47732.420712498279</v>
      </c>
      <c r="F13" s="11">
        <f>SUM(B13:E13)</f>
        <v>169774.73570832756</v>
      </c>
    </row>
    <row r="14" spans="1:6" ht="13.5" thickBot="1">
      <c r="A14" s="8"/>
      <c r="B14" s="9"/>
      <c r="C14" s="9"/>
      <c r="D14" s="9"/>
      <c r="E14" s="9"/>
      <c r="F14" s="7"/>
    </row>
    <row r="15" spans="1:6" ht="14.25" thickTop="1" thickBot="1">
      <c r="A15" s="19" t="s">
        <v>15</v>
      </c>
      <c r="B15" s="20">
        <f>B8-B13</f>
        <v>14323.97330156056</v>
      </c>
      <c r="C15" s="21">
        <f>C8-C13</f>
        <v>21507.078479685115</v>
      </c>
      <c r="D15" s="21">
        <f>D8-D13</f>
        <v>9732.4207124982786</v>
      </c>
      <c r="E15" s="21">
        <f>E8-E13</f>
        <v>24098.631068747403</v>
      </c>
      <c r="F15" s="22">
        <f>SUM(B15:E15)</f>
        <v>69662.103562491364</v>
      </c>
    </row>
    <row r="16" spans="1:6" ht="14.25" thickTop="1" thickBot="1">
      <c r="A16" s="23" t="s">
        <v>16</v>
      </c>
      <c r="B16" s="24">
        <f>B15/B6</f>
        <v>9.9705997241852973E-2</v>
      </c>
      <c r="C16" s="24">
        <f>C15/C6</f>
        <v>0.12248672501606143</v>
      </c>
      <c r="D16" s="24">
        <f>D15/D6</f>
        <v>7.6213371724700413E-2</v>
      </c>
      <c r="E16" s="24">
        <f>E15/E6</f>
        <v>0.12580891448313355</v>
      </c>
      <c r="F16" s="25">
        <f>F15/F6</f>
        <v>0.10910304744871398</v>
      </c>
    </row>
    <row r="17" spans="1:6" ht="14.25" thickTop="1" thickBot="1">
      <c r="A17" s="26"/>
      <c r="B17" s="27"/>
      <c r="C17" s="27"/>
      <c r="D17" s="27"/>
      <c r="E17" s="27"/>
      <c r="F17" s="27"/>
    </row>
    <row r="18" spans="1:6" ht="13.5" thickTop="1">
      <c r="A18" s="28" t="s">
        <v>17</v>
      </c>
      <c r="B18" s="29">
        <v>40</v>
      </c>
      <c r="C18" s="27"/>
      <c r="D18" s="27"/>
      <c r="E18" s="27"/>
      <c r="F18" s="27"/>
    </row>
    <row r="19" spans="1:6" ht="13.5" thickBot="1">
      <c r="A19" s="30" t="s">
        <v>18</v>
      </c>
      <c r="B19" s="31">
        <v>25</v>
      </c>
      <c r="C19" s="27"/>
      <c r="D19" s="27"/>
      <c r="E19" s="27"/>
      <c r="F19" s="27"/>
    </row>
    <row r="20" spans="1:6" ht="13.5" thickTop="1"/>
  </sheetData>
  <mergeCells count="1">
    <mergeCell ref="A1:F1"/>
  </mergeCells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Relatório de resposta 1</vt:lpstr>
      <vt:lpstr>Plan1</vt:lpstr>
    </vt:vector>
  </TitlesOfParts>
  <Company>Inferência/MCP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Inferência</dc:creator>
  <cp:lastModifiedBy>titol</cp:lastModifiedBy>
  <dcterms:created xsi:type="dcterms:W3CDTF">2001-06-26T21:50:11Z</dcterms:created>
  <dcterms:modified xsi:type="dcterms:W3CDTF">2009-10-25T23:23:13Z</dcterms:modified>
</cp:coreProperties>
</file>