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timelines/timeline1.xml" ContentType="application/vnd.ms-excel.timelin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Inst1\Documents\PI167_1930N1\"/>
    </mc:Choice>
  </mc:AlternateContent>
  <bookViews>
    <workbookView xWindow="1140" yWindow="-180" windowWidth="7680" windowHeight="8220"/>
  </bookViews>
  <sheets>
    <sheet name="Plan1" sheetId="2" r:id="rId1"/>
    <sheet name="Caixa" sheetId="1" r:id="rId2"/>
  </sheets>
  <definedNames>
    <definedName name="_xlnm._FilterDatabase" localSheetId="1" hidden="1">Caixa!$A$1:$I$40</definedName>
    <definedName name="NativeTimeline_Data">#N/A</definedName>
    <definedName name="SegmentaçãodeDados_DESPESAS">#N/A</definedName>
    <definedName name="SegmentaçãodeDados_TIPO">#N/A</definedName>
    <definedName name="tbl_Orcamento">Caixa!$A$1:$I$40</definedName>
  </definedNames>
  <calcPr calcId="152511" calcOnSave="0"/>
  <pivotCaches>
    <pivotCache cacheId="26" r:id="rId3"/>
  </pivotCaches>
  <extLst>
    <ext xmlns:x14="http://schemas.microsoft.com/office/spreadsheetml/2009/9/main" uri="{BBE1A952-AA13-448e-AADC-164F8A28A991}">
      <x14:slicerCaches>
        <x14:slicerCache r:id="rId4"/>
        <x14:slicerCache r:id="rId5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6"/>
      </x15:timelineCacheRefs>
    </ext>
  </extLst>
</workbook>
</file>

<file path=xl/calcChain.xml><?xml version="1.0" encoding="utf-8"?>
<calcChain xmlns="http://schemas.openxmlformats.org/spreadsheetml/2006/main">
  <c r="C16" i="1" l="1"/>
  <c r="B16" i="1"/>
  <c r="D16" i="1" s="1"/>
  <c r="B17" i="1"/>
  <c r="D17" i="1" s="1"/>
  <c r="C17" i="1"/>
  <c r="C12" i="1"/>
  <c r="B12" i="1"/>
  <c r="D12" i="1" s="1"/>
  <c r="B13" i="1"/>
  <c r="D13" i="1" s="1"/>
  <c r="C13" i="1"/>
  <c r="B8" i="1"/>
  <c r="C8" i="1"/>
  <c r="B2" i="1"/>
  <c r="B3" i="1"/>
  <c r="B4" i="1"/>
  <c r="B5" i="1"/>
  <c r="B6" i="1"/>
  <c r="B7" i="1"/>
  <c r="B9" i="1"/>
  <c r="B10" i="1"/>
  <c r="B11" i="1"/>
  <c r="B14" i="1"/>
  <c r="B15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C2" i="1"/>
  <c r="C3" i="1"/>
  <c r="D3" i="1" s="1"/>
  <c r="C4" i="1"/>
  <c r="D4" i="1" s="1"/>
  <c r="C5" i="1"/>
  <c r="C6" i="1"/>
  <c r="C7" i="1"/>
  <c r="D7" i="1" s="1"/>
  <c r="C9" i="1"/>
  <c r="D9" i="1" s="1"/>
  <c r="C10" i="1"/>
  <c r="C11" i="1"/>
  <c r="C14" i="1"/>
  <c r="D14" i="1" s="1"/>
  <c r="C15" i="1"/>
  <c r="C18" i="1"/>
  <c r="C19" i="1"/>
  <c r="D19" i="1" s="1"/>
  <c r="C20" i="1"/>
  <c r="C21" i="1"/>
  <c r="D21" i="1" s="1"/>
  <c r="C22" i="1"/>
  <c r="C23" i="1"/>
  <c r="D23" i="1" s="1"/>
  <c r="C24" i="1"/>
  <c r="C25" i="1"/>
  <c r="D25" i="1" s="1"/>
  <c r="C26" i="1"/>
  <c r="C27" i="1"/>
  <c r="D27" i="1" s="1"/>
  <c r="C28" i="1"/>
  <c r="C29" i="1"/>
  <c r="D29" i="1" s="1"/>
  <c r="C30" i="1"/>
  <c r="C31" i="1"/>
  <c r="D31" i="1" s="1"/>
  <c r="C32" i="1"/>
  <c r="C33" i="1"/>
  <c r="D33" i="1" s="1"/>
  <c r="C34" i="1"/>
  <c r="D34" i="1" s="1"/>
  <c r="C35" i="1"/>
  <c r="D35" i="1" s="1"/>
  <c r="C36" i="1"/>
  <c r="C37" i="1"/>
  <c r="D37" i="1" s="1"/>
  <c r="C38" i="1"/>
  <c r="C39" i="1"/>
  <c r="D39" i="1" s="1"/>
  <c r="C40" i="1"/>
  <c r="D38" i="1" l="1"/>
  <c r="D30" i="1"/>
  <c r="D26" i="1"/>
  <c r="D18" i="1"/>
  <c r="D10" i="1"/>
  <c r="D5" i="1"/>
  <c r="D40" i="1"/>
  <c r="D36" i="1"/>
  <c r="D32" i="1"/>
  <c r="D28" i="1"/>
  <c r="D24" i="1"/>
  <c r="D20" i="1"/>
  <c r="D15" i="1"/>
  <c r="D8" i="1"/>
  <c r="D22" i="1"/>
  <c r="D11" i="1"/>
  <c r="D6" i="1"/>
  <c r="D2" i="1"/>
</calcChain>
</file>

<file path=xl/sharedStrings.xml><?xml version="1.0" encoding="utf-8"?>
<sst xmlns="http://schemas.openxmlformats.org/spreadsheetml/2006/main" count="106" uniqueCount="38">
  <si>
    <t>ANO/MÊS</t>
  </si>
  <si>
    <t>SALÁRIO</t>
  </si>
  <si>
    <t>OUTROS RENDIMENTOS</t>
  </si>
  <si>
    <t>DESPESAS</t>
  </si>
  <si>
    <t>TIPO</t>
  </si>
  <si>
    <t>VALOR</t>
  </si>
  <si>
    <t>ESCOLA</t>
  </si>
  <si>
    <t>INSTRUÇÃO</t>
  </si>
  <si>
    <t>FILHO</t>
  </si>
  <si>
    <t>PENSÃO</t>
  </si>
  <si>
    <t>PLANO DE SAUDE</t>
  </si>
  <si>
    <t>MÉDICA</t>
  </si>
  <si>
    <t>CURSO IDIOMAS</t>
  </si>
  <si>
    <t>AJUDA SOCIAL</t>
  </si>
  <si>
    <t>OUTRAS</t>
  </si>
  <si>
    <t>Mês</t>
  </si>
  <si>
    <t>Ano</t>
  </si>
  <si>
    <t>Data</t>
  </si>
  <si>
    <t>Total Geral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</si>
  <si>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</si>
  <si>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</si>
  <si>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</si>
  <si>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</si>
  <si>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</si>
  <si>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</si>
  <si>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</si>
  <si>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</si>
  <si>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</si>
  <si>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</si>
  <si>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</si>
  <si>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</si>
  <si>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Receitas</t>
  </si>
  <si>
    <t>Gastos</t>
  </si>
  <si>
    <t>Resultado</t>
  </si>
  <si>
    <t>YTD$</t>
  </si>
  <si>
    <t>Saldo% ano</t>
  </si>
  <si>
    <t>VEICULO</t>
  </si>
  <si>
    <t>IPVA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</si>
</sst>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7" formatCode="[=1]0.00%;[Red][&gt;=0.1]0.00%&quot; UP&quot;;0.00%"/>
  </numFmts>
  <fonts count="3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Border="1"/>
    <xf numFmtId="0" fontId="0" fillId="0" borderId="1" xfId="0" applyBorder="1"/>
    <xf numFmtId="164" fontId="0" fillId="0" borderId="1" xfId="1" applyFont="1" applyBorder="1"/>
    <xf numFmtId="14" fontId="0" fillId="0" borderId="0" xfId="0" applyNumberFormat="1"/>
    <xf numFmtId="0" fontId="2" fillId="0" borderId="2" xfId="0" applyFont="1" applyBorder="1"/>
    <xf numFmtId="164" fontId="2" fillId="0" borderId="3" xfId="1" applyFont="1" applyBorder="1"/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/>
    <xf numFmtId="164" fontId="0" fillId="0" borderId="8" xfId="1" applyFont="1" applyBorder="1"/>
    <xf numFmtId="0" fontId="0" fillId="0" borderId="8" xfId="0" applyBorder="1"/>
    <xf numFmtId="0" fontId="2" fillId="0" borderId="8" xfId="0" applyFont="1" applyBorder="1"/>
    <xf numFmtId="164" fontId="2" fillId="0" borderId="9" xfId="1" applyFont="1" applyBorder="1"/>
    <xf numFmtId="14" fontId="2" fillId="0" borderId="2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1" fillId="0" borderId="0" xfId="0" applyFont="1"/>
    <xf numFmtId="4" fontId="0" fillId="0" borderId="0" xfId="0" applyNumberFormat="1"/>
    <xf numFmtId="0" fontId="2" fillId="0" borderId="2" xfId="0" applyNumberFormat="1" applyFont="1" applyBorder="1"/>
    <xf numFmtId="164" fontId="1" fillId="0" borderId="1" xfId="1" applyFont="1" applyBorder="1"/>
    <xf numFmtId="167" fontId="0" fillId="0" borderId="0" xfId="0" applyNumberFormat="1"/>
  </cellXfs>
  <cellStyles count="2">
    <cellStyle name="Normal" xfId="0" builtinId="0"/>
    <cellStyle name="Vírgula" xfId="1" builtinId="3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pivotCacheDefinition" Target="pivotCache/pivotCacheDefinition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1/relationships/timelineCache" Target="timelineCaches/timelineCache1.xml"/><Relationship Id="rId5" Type="http://schemas.microsoft.com/office/2007/relationships/slicerCache" Target="slicerCaches/slicerCache2.xml"/><Relationship Id="rId10" Type="http://schemas.openxmlformats.org/officeDocument/2006/relationships/calcChain" Target="calcChain.xml"/><Relationship Id="rId4" Type="http://schemas.microsoft.com/office/2007/relationships/slicerCache" Target="slicerCaches/slicerCache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95250</xdr:colOff>
      <xdr:row>0</xdr:row>
      <xdr:rowOff>114300</xdr:rowOff>
    </xdr:from>
    <xdr:to>
      <xdr:col>9</xdr:col>
      <xdr:colOff>95250</xdr:colOff>
      <xdr:row>10</xdr:row>
      <xdr:rowOff>9525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2" name="DESPESA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DESPESAS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105275" y="114300"/>
              <a:ext cx="1828800" cy="19145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104775</xdr:colOff>
      <xdr:row>10</xdr:row>
      <xdr:rowOff>38100</xdr:rowOff>
    </xdr:from>
    <xdr:to>
      <xdr:col>9</xdr:col>
      <xdr:colOff>104775</xdr:colOff>
      <xdr:row>20</xdr:row>
      <xdr:rowOff>104775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3" name="TIPO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TIPO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114800" y="2057400"/>
              <a:ext cx="1828800" cy="1685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190500</xdr:colOff>
      <xdr:row>12</xdr:row>
      <xdr:rowOff>0</xdr:rowOff>
    </xdr:from>
    <xdr:to>
      <xdr:col>5</xdr:col>
      <xdr:colOff>123825</xdr:colOff>
      <xdr:row>20</xdr:row>
      <xdr:rowOff>76200</xdr:rowOff>
    </xdr:to>
    <mc:AlternateContent xmlns:mc="http://schemas.openxmlformats.org/markup-compatibility/2006">
      <mc:Choice xmlns:tsle="http://schemas.microsoft.com/office/drawing/2012/timeslicer" Requires="tsle">
        <xdr:graphicFrame macro="">
          <xdr:nvGraphicFramePr>
            <xdr:cNvPr id="4" name="Dat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Data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90500" y="2343150"/>
              <a:ext cx="3333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Linha do Tempo: funciona no Excel 2013 ou versões superiores. Não mova ou redimensione.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ito Livio" refreshedDate="43670.878746064816" createdVersion="5" refreshedVersion="5" minRefreshableVersion="3" recordCount="39">
  <cacheSource type="worksheet">
    <worksheetSource name="Tabela1"/>
  </cacheSource>
  <cacheFields count="12">
    <cacheField name="ANO/MÊS" numFmtId="0">
      <sharedItems containsSemiMixedTypes="0" containsString="0" containsNumber="1" containsInteger="1" minValue="201801" maxValue="201812"/>
    </cacheField>
    <cacheField name="Mês" numFmtId="0">
      <sharedItems count="24">
        <s v="Jan"/>
        <s v="Fev"/>
        <s v="Mar"/>
        <s v="Abr"/>
        <s v="Mai"/>
        <s v="Jun"/>
        <s v="Jul"/>
        <s v="Ago"/>
        <s v="Set"/>
        <s v="Out"/>
        <s v="Nov"/>
        <s v="Dez"/>
        <s v="09" u="1"/>
        <s v="11" u="1"/>
        <s v="02" u="1"/>
        <s v="04" u="1"/>
        <s v="06" u="1"/>
        <s v="08" u="1"/>
        <s v="10" u="1"/>
        <s v="12" u="1"/>
        <s v="01" u="1"/>
        <s v="03" u="1"/>
        <s v="05" u="1"/>
        <s v="07" u="1"/>
      </sharedItems>
    </cacheField>
    <cacheField name="Ano" numFmtId="0">
      <sharedItems/>
    </cacheField>
    <cacheField name="Data" numFmtId="14">
      <sharedItems containsSemiMixedTypes="0" containsNonDate="0" containsDate="1" containsString="0" minDate="2018-01-31T00:00:00" maxDate="2019-01-01T00:00:00" count="12">
        <d v="2018-01-31T00:00:00"/>
        <d v="2018-02-28T00:00:00"/>
        <d v="2018-03-31T00:00:00"/>
        <d v="2018-04-30T00:00:00"/>
        <d v="2018-05-31T00:00:00"/>
        <d v="2018-06-30T00:00:00"/>
        <d v="2018-07-31T00:00:00"/>
        <d v="2018-08-31T00:00:00"/>
        <d v="2018-09-30T00:00:00"/>
        <d v="2018-10-31T00:00:00"/>
        <d v="2018-11-30T00:00:00"/>
        <d v="2018-12-31T00:00:00"/>
      </sharedItems>
    </cacheField>
    <cacheField name="SALÁRIO" numFmtId="164">
      <sharedItems containsString="0" containsBlank="1" containsNumber="1" containsInteger="1" minValue="3000" maxValue="3210"/>
    </cacheField>
    <cacheField name="OUTROS RENDIMENTOS" numFmtId="0">
      <sharedItems containsString="0" containsBlank="1" containsNumber="1" containsInteger="1" minValue="500" maxValue="500"/>
    </cacheField>
    <cacheField name="DESPESAS" numFmtId="0">
      <sharedItems count="6">
        <s v="ESCOLA"/>
        <s v="PLANO DE SAUDE"/>
        <s v="FILHO"/>
        <s v="CURSO IDIOMAS"/>
        <s v="VEICULO"/>
        <s v="AJUDA SOCIAL"/>
      </sharedItems>
    </cacheField>
    <cacheField name="TIPO" numFmtId="0">
      <sharedItems count="5">
        <s v="INSTRUÇÃO"/>
        <s v="MÉDICA"/>
        <s v="PENSÃO"/>
        <s v="IPVA"/>
        <s v="OUTRAS"/>
      </sharedItems>
    </cacheField>
    <cacheField name="VALOR" numFmtId="164">
      <sharedItems containsSemiMixedTypes="0" containsString="0" containsNumber="1" containsInteger="1" minValue="125" maxValue="500"/>
    </cacheField>
    <cacheField name="Entradas" numFmtId="0" formula="SALÁRIO +'OUTROS RENDIMENTOS'" databaseField="0"/>
    <cacheField name="Campo1" numFmtId="0" formula=" 0" databaseField="0"/>
    <cacheField name="Saldo" numFmtId="0" formula="Entradas -VALOR" databaseField="0"/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9">
  <r>
    <n v="201801"/>
    <x v="0"/>
    <s v="2018"/>
    <x v="0"/>
    <n v="3000"/>
    <m/>
    <x v="0"/>
    <x v="0"/>
    <n v="500"/>
  </r>
  <r>
    <n v="201801"/>
    <x v="0"/>
    <s v="2018"/>
    <x v="0"/>
    <m/>
    <m/>
    <x v="1"/>
    <x v="1"/>
    <n v="300"/>
  </r>
  <r>
    <n v="201801"/>
    <x v="0"/>
    <s v="2018"/>
    <x v="0"/>
    <m/>
    <m/>
    <x v="2"/>
    <x v="2"/>
    <n v="250"/>
  </r>
  <r>
    <n v="201802"/>
    <x v="1"/>
    <s v="2018"/>
    <x v="1"/>
    <n v="3000"/>
    <m/>
    <x v="0"/>
    <x v="0"/>
    <n v="500"/>
  </r>
  <r>
    <n v="201802"/>
    <x v="1"/>
    <s v="2018"/>
    <x v="1"/>
    <m/>
    <m/>
    <x v="1"/>
    <x v="1"/>
    <n v="300"/>
  </r>
  <r>
    <n v="201802"/>
    <x v="1"/>
    <s v="2018"/>
    <x v="1"/>
    <m/>
    <m/>
    <x v="3"/>
    <x v="0"/>
    <n v="125"/>
  </r>
  <r>
    <n v="201802"/>
    <x v="1"/>
    <s v="2018"/>
    <x v="1"/>
    <m/>
    <m/>
    <x v="4"/>
    <x v="3"/>
    <n v="400"/>
  </r>
  <r>
    <n v="201803"/>
    <x v="2"/>
    <s v="2018"/>
    <x v="2"/>
    <n v="3000"/>
    <m/>
    <x v="0"/>
    <x v="0"/>
    <n v="500"/>
  </r>
  <r>
    <n v="201803"/>
    <x v="2"/>
    <s v="2018"/>
    <x v="2"/>
    <m/>
    <m/>
    <x v="1"/>
    <x v="1"/>
    <n v="300"/>
  </r>
  <r>
    <n v="201803"/>
    <x v="2"/>
    <s v="2018"/>
    <x v="2"/>
    <m/>
    <m/>
    <x v="5"/>
    <x v="4"/>
    <n v="125"/>
  </r>
  <r>
    <n v="201803"/>
    <x v="2"/>
    <s v="2018"/>
    <x v="2"/>
    <m/>
    <m/>
    <x v="4"/>
    <x v="3"/>
    <n v="400"/>
  </r>
  <r>
    <n v="201804"/>
    <x v="3"/>
    <s v="2018"/>
    <x v="3"/>
    <n v="3000"/>
    <m/>
    <x v="0"/>
    <x v="0"/>
    <n v="500"/>
  </r>
  <r>
    <n v="201804"/>
    <x v="3"/>
    <s v="2018"/>
    <x v="3"/>
    <m/>
    <m/>
    <x v="1"/>
    <x v="1"/>
    <n v="300"/>
  </r>
  <r>
    <n v="201804"/>
    <x v="3"/>
    <s v="2018"/>
    <x v="3"/>
    <m/>
    <m/>
    <x v="3"/>
    <x v="0"/>
    <n v="125"/>
  </r>
  <r>
    <n v="201804"/>
    <x v="3"/>
    <s v="2018"/>
    <x v="3"/>
    <m/>
    <m/>
    <x v="4"/>
    <x v="3"/>
    <n v="400"/>
  </r>
  <r>
    <n v="201805"/>
    <x v="4"/>
    <s v="2018"/>
    <x v="4"/>
    <n v="3000"/>
    <n v="500"/>
    <x v="0"/>
    <x v="0"/>
    <n v="500"/>
  </r>
  <r>
    <n v="201805"/>
    <x v="4"/>
    <s v="2018"/>
    <x v="4"/>
    <m/>
    <m/>
    <x v="1"/>
    <x v="1"/>
    <n v="300"/>
  </r>
  <r>
    <n v="201805"/>
    <x v="4"/>
    <s v="2018"/>
    <x v="4"/>
    <m/>
    <m/>
    <x v="3"/>
    <x v="0"/>
    <n v="125"/>
  </r>
  <r>
    <n v="201806"/>
    <x v="5"/>
    <s v="2018"/>
    <x v="5"/>
    <n v="3210"/>
    <n v="500"/>
    <x v="0"/>
    <x v="0"/>
    <n v="500"/>
  </r>
  <r>
    <n v="201806"/>
    <x v="5"/>
    <s v="2018"/>
    <x v="5"/>
    <m/>
    <m/>
    <x v="1"/>
    <x v="1"/>
    <n v="300"/>
  </r>
  <r>
    <n v="201806"/>
    <x v="5"/>
    <s v="2018"/>
    <x v="5"/>
    <m/>
    <m/>
    <x v="3"/>
    <x v="0"/>
    <n v="125"/>
  </r>
  <r>
    <n v="201807"/>
    <x v="6"/>
    <s v="2018"/>
    <x v="6"/>
    <n v="3210"/>
    <n v="500"/>
    <x v="0"/>
    <x v="0"/>
    <n v="500"/>
  </r>
  <r>
    <n v="201807"/>
    <x v="6"/>
    <s v="2018"/>
    <x v="6"/>
    <m/>
    <m/>
    <x v="1"/>
    <x v="1"/>
    <n v="300"/>
  </r>
  <r>
    <n v="201807"/>
    <x v="6"/>
    <s v="2018"/>
    <x v="6"/>
    <m/>
    <m/>
    <x v="3"/>
    <x v="0"/>
    <n v="125"/>
  </r>
  <r>
    <n v="201808"/>
    <x v="7"/>
    <s v="2018"/>
    <x v="7"/>
    <n v="3210"/>
    <n v="500"/>
    <x v="0"/>
    <x v="0"/>
    <n v="500"/>
  </r>
  <r>
    <n v="201808"/>
    <x v="7"/>
    <s v="2018"/>
    <x v="7"/>
    <m/>
    <m/>
    <x v="1"/>
    <x v="1"/>
    <n v="300"/>
  </r>
  <r>
    <n v="201808"/>
    <x v="7"/>
    <s v="2018"/>
    <x v="7"/>
    <m/>
    <m/>
    <x v="3"/>
    <x v="0"/>
    <n v="125"/>
  </r>
  <r>
    <n v="201809"/>
    <x v="8"/>
    <s v="2018"/>
    <x v="8"/>
    <n v="3210"/>
    <n v="500"/>
    <x v="0"/>
    <x v="0"/>
    <n v="500"/>
  </r>
  <r>
    <n v="201809"/>
    <x v="8"/>
    <s v="2018"/>
    <x v="8"/>
    <m/>
    <m/>
    <x v="1"/>
    <x v="1"/>
    <n v="300"/>
  </r>
  <r>
    <n v="201809"/>
    <x v="8"/>
    <s v="2018"/>
    <x v="8"/>
    <m/>
    <m/>
    <x v="3"/>
    <x v="0"/>
    <n v="125"/>
  </r>
  <r>
    <n v="201810"/>
    <x v="9"/>
    <s v="2018"/>
    <x v="9"/>
    <n v="3210"/>
    <n v="500"/>
    <x v="0"/>
    <x v="0"/>
    <n v="500"/>
  </r>
  <r>
    <n v="201810"/>
    <x v="9"/>
    <s v="2018"/>
    <x v="9"/>
    <m/>
    <m/>
    <x v="1"/>
    <x v="1"/>
    <n v="300"/>
  </r>
  <r>
    <n v="201810"/>
    <x v="9"/>
    <s v="2018"/>
    <x v="9"/>
    <m/>
    <m/>
    <x v="3"/>
    <x v="0"/>
    <n v="125"/>
  </r>
  <r>
    <n v="201811"/>
    <x v="10"/>
    <s v="2018"/>
    <x v="10"/>
    <n v="3210"/>
    <n v="500"/>
    <x v="0"/>
    <x v="0"/>
    <n v="500"/>
  </r>
  <r>
    <n v="201811"/>
    <x v="10"/>
    <s v="2018"/>
    <x v="10"/>
    <m/>
    <m/>
    <x v="1"/>
    <x v="1"/>
    <n v="300"/>
  </r>
  <r>
    <n v="201811"/>
    <x v="10"/>
    <s v="2018"/>
    <x v="10"/>
    <m/>
    <m/>
    <x v="3"/>
    <x v="0"/>
    <n v="125"/>
  </r>
  <r>
    <n v="201812"/>
    <x v="11"/>
    <s v="2018"/>
    <x v="11"/>
    <n v="3210"/>
    <n v="500"/>
    <x v="0"/>
    <x v="0"/>
    <n v="500"/>
  </r>
  <r>
    <n v="201812"/>
    <x v="11"/>
    <s v="2018"/>
    <x v="11"/>
    <m/>
    <m/>
    <x v="1"/>
    <x v="1"/>
    <n v="300"/>
  </r>
  <r>
    <n v="201812"/>
    <x v="11"/>
    <s v="2018"/>
    <x v="11"/>
    <m/>
    <m/>
    <x v="3"/>
    <x v="0"/>
    <n v="1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2" cacheId="26" applyNumberFormats="0" applyBorderFormats="0" applyFontFormats="0" applyPatternFormats="0" applyAlignmentFormats="0" applyWidthHeightFormats="1" dataCaption="Valores" updatedVersion="5" minRefreshableVersion="5" itemPrintTitles="1" createdVersion="5" indent="0" outline="1" outlineData="1" multipleFieldFilters="0" rowHeaderCaption="Mês">
  <location ref="A3:F16" firstHeaderRow="0" firstDataRow="1" firstDataCol="1"/>
  <pivotFields count="12">
    <pivotField showAll="0"/>
    <pivotField axis="axisRow" showAll="0">
      <items count="25">
        <item m="1" x="20"/>
        <item m="1" x="14"/>
        <item m="1" x="21"/>
        <item m="1" x="15"/>
        <item m="1" x="22"/>
        <item m="1" x="16"/>
        <item m="1" x="23"/>
        <item m="1" x="17"/>
        <item m="1" x="12"/>
        <item m="1" x="18"/>
        <item m="1" x="13"/>
        <item m="1" x="19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numFmtId="1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showAll="0"/>
    <pivotField showAll="0">
      <items count="7">
        <item x="5"/>
        <item x="3"/>
        <item x="0"/>
        <item x="2"/>
        <item x="1"/>
        <item x="4"/>
        <item t="default"/>
      </items>
    </pivotField>
    <pivotField showAll="0">
      <items count="6">
        <item x="0"/>
        <item x="3"/>
        <item x="1"/>
        <item x="4"/>
        <item x="2"/>
        <item t="default"/>
      </items>
    </pivotField>
    <pivotField dataField="1" numFmtId="164" showAll="0"/>
    <pivotField dataField="1" dragToRow="0" dragToCol="0" dragToPage="0" showAll="0" defaultSubtotal="0"/>
    <pivotField dragToRow="0" dragToCol="0" dragToPage="0" showAll="0" defaultSubtotal="0"/>
    <pivotField dataField="1" dragToRow="0" dragToCol="0" dragToPage="0" showAll="0" defaultSubtotal="0"/>
  </pivotFields>
  <rowFields count="1">
    <field x="1"/>
  </rowFields>
  <rowItems count="13"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Receitas" fld="9" baseField="1" baseItem="12" numFmtId="4"/>
    <dataField name="Gastos" fld="8" baseField="1" baseItem="12" numFmtId="4"/>
    <dataField name="Resultado" fld="11" baseField="1" baseItem="12" numFmtId="4"/>
    <dataField name="Saldo% ano" fld="8" showDataAs="percentOfCol" baseField="0" baseItem="0" numFmtId="167"/>
    <dataField name="YTD$" fld="11" showDataAs="runTotal" baseField="1" baseItem="0" numFmtId="4"/>
  </dataFields>
  <pivotTableStyleInfo name="PivotStyleLight16" showRowHeaders="1" showColHeaders="1" showRowStripes="0" showColStripes="0" showLastColumn="1"/>
  <filters count="1">
    <filter fld="3" type="dateBetween" evalOrder="-1" id="16" name="Data">
      <autoFilter ref="A1">
        <filterColumn colId="0">
          <customFilters and="1">
            <customFilter operator="greaterThanOrEqual" val="43101"/>
            <customFilter operator="lessThanOrEqual" val="43465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DESPESAS" sourceName="DESPESAS">
  <pivotTables>
    <pivotTable tabId="2" name="Tabela dinâmica2"/>
  </pivotTables>
  <data>
    <tabular pivotCacheId="1">
      <items count="6">
        <i x="5" s="1" nd="1"/>
        <i x="3" s="1" nd="1"/>
        <i x="0" s="1" nd="1"/>
        <i x="2" s="1" nd="1"/>
        <i x="1" s="1" nd="1"/>
        <i x="4" s="1" nd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TIPO" sourceName="TIPO">
  <pivotTables>
    <pivotTable tabId="2" name="Tabela dinâmica2"/>
  </pivotTables>
  <data>
    <tabular pivotCacheId="1">
      <items count="5">
        <i x="0" s="1"/>
        <i x="3" s="1"/>
        <i x="1" s="1"/>
        <i x="4" s="1"/>
        <i x="2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DESPESAS" cache="SegmentaçãodeDados_DESPESAS" caption="DESPESAS" rowHeight="225425"/>
  <slicer name="TIPO" cache="SegmentaçãodeDados_TIPO" caption="TIPO" rowHeight="225425"/>
</slicers>
</file>

<file path=xl/tables/table1.xml><?xml version="1.0" encoding="utf-8"?>
<table xmlns="http://schemas.openxmlformats.org/spreadsheetml/2006/main" id="1" name="Tabela1" displayName="Tabela1" ref="A1:I40" totalsRowShown="0" headerRowDxfId="3" headerRowBorderDxfId="11" tableBorderDxfId="12" totalsRowBorderDxfId="10">
  <tableColumns count="9">
    <tableColumn id="1" name="ANO/MÊS" dataDxfId="9"/>
    <tableColumn id="7" name="Mês" dataDxfId="0">
      <calculatedColumnFormula>CHOOSE(RIGHT(A2,2),"Jan","Fev","Mar","Abr","Mai","Jun","Jul","Ago","Set","Out","Nov","Dez")</calculatedColumnFormula>
    </tableColumn>
    <tableColumn id="8" name="Ano" dataDxfId="2">
      <calculatedColumnFormula>LEFT(A2,4)</calculatedColumnFormula>
    </tableColumn>
    <tableColumn id="9" name="Data" dataDxfId="1">
      <calculatedColumnFormula>EOMONTH(B2&amp;"/"&amp;C2,0)</calculatedColumnFormula>
    </tableColumn>
    <tableColumn id="2" name="SALÁRIO" dataDxfId="8" dataCellStyle="Vírgula"/>
    <tableColumn id="3" name="OUTROS RENDIMENTOS" dataDxfId="7"/>
    <tableColumn id="4" name="DESPESAS" dataDxfId="6"/>
    <tableColumn id="5" name="TIPO" dataDxfId="5"/>
    <tableColumn id="6" name="VALOR" dataDxfId="4" dataCellStyle="Vírgula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iveTimeline_Data" sourceName="Data">
  <pivotTables>
    <pivotTable tabId="2" name="Tabela dinâmica2"/>
  </pivotTables>
  <state minimalRefreshVersion="6" lastRefreshVersion="6" pivotCacheId="1" filterType="dateBetween">
    <selection startDate="2018-01-01T00:00:00" endDate="2018-12-31T00:00:00"/>
    <bounds startDate="2018-01-01T00:00:00" endDate="2020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Data" cache="NativeTimeline_Data" caption="Data" level="0" selectionLevel="0" scrollPosition="2018-01-01T00:00:00"/>
</timelines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4" Type="http://schemas.microsoft.com/office/2011/relationships/timeline" Target="../timelines/timelin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0"/>
  <sheetViews>
    <sheetView tabSelected="1" workbookViewId="0">
      <selection activeCell="C5" sqref="C5"/>
    </sheetView>
  </sheetViews>
  <sheetFormatPr defaultRowHeight="12.75" x14ac:dyDescent="0.2"/>
  <cols>
    <col min="1" max="1" width="9.28515625" customWidth="1"/>
    <col min="2" max="2" width="9.7109375" customWidth="1"/>
    <col min="3" max="4" width="10.140625" customWidth="1"/>
    <col min="5" max="5" width="11.7109375" bestFit="1" customWidth="1"/>
  </cols>
  <sheetData>
    <row r="2" spans="1:6" ht="44.25" customHeight="1" x14ac:dyDescent="0.2"/>
    <row r="3" spans="1:6" x14ac:dyDescent="0.2">
      <c r="A3" s="16" t="s">
        <v>15</v>
      </c>
      <c r="B3" t="s">
        <v>31</v>
      </c>
      <c r="C3" t="s">
        <v>32</v>
      </c>
      <c r="D3" t="s">
        <v>33</v>
      </c>
      <c r="E3" t="s">
        <v>35</v>
      </c>
      <c r="F3" t="s">
        <v>34</v>
      </c>
    </row>
    <row r="4" spans="1:6" x14ac:dyDescent="0.2">
      <c r="A4" s="17" t="s">
        <v>19</v>
      </c>
      <c r="B4" s="19">
        <v>3000</v>
      </c>
      <c r="C4" s="19">
        <v>1050</v>
      </c>
      <c r="D4" s="19">
        <v>1950</v>
      </c>
      <c r="E4" s="22">
        <v>8.4507042253521125E-2</v>
      </c>
      <c r="F4" s="19">
        <v>1950</v>
      </c>
    </row>
    <row r="5" spans="1:6" x14ac:dyDescent="0.2">
      <c r="A5" s="17" t="s">
        <v>20</v>
      </c>
      <c r="B5" s="19">
        <v>3000</v>
      </c>
      <c r="C5" s="19">
        <v>1325</v>
      </c>
      <c r="D5" s="19">
        <v>1675</v>
      </c>
      <c r="E5" s="22">
        <v>0.10663983903420524</v>
      </c>
      <c r="F5" s="19">
        <v>3625</v>
      </c>
    </row>
    <row r="6" spans="1:6" x14ac:dyDescent="0.2">
      <c r="A6" s="17" t="s">
        <v>21</v>
      </c>
      <c r="B6" s="19">
        <v>3000</v>
      </c>
      <c r="C6" s="19">
        <v>1325</v>
      </c>
      <c r="D6" s="19">
        <v>1675</v>
      </c>
      <c r="E6" s="22">
        <v>0.10663983903420524</v>
      </c>
      <c r="F6" s="19">
        <v>5300</v>
      </c>
    </row>
    <row r="7" spans="1:6" x14ac:dyDescent="0.2">
      <c r="A7" s="17" t="s">
        <v>22</v>
      </c>
      <c r="B7" s="19">
        <v>3000</v>
      </c>
      <c r="C7" s="19">
        <v>1325</v>
      </c>
      <c r="D7" s="19">
        <v>1675</v>
      </c>
      <c r="E7" s="22">
        <v>0.10663983903420524</v>
      </c>
      <c r="F7" s="19">
        <v>6975</v>
      </c>
    </row>
    <row r="8" spans="1:6" x14ac:dyDescent="0.2">
      <c r="A8" s="17" t="s">
        <v>23</v>
      </c>
      <c r="B8" s="19">
        <v>3500</v>
      </c>
      <c r="C8" s="19">
        <v>925</v>
      </c>
      <c r="D8" s="19">
        <v>2575</v>
      </c>
      <c r="E8" s="22">
        <v>7.4446680080482899E-2</v>
      </c>
      <c r="F8" s="19">
        <v>9550</v>
      </c>
    </row>
    <row r="9" spans="1:6" x14ac:dyDescent="0.2">
      <c r="A9" s="17" t="s">
        <v>24</v>
      </c>
      <c r="B9" s="19">
        <v>3710</v>
      </c>
      <c r="C9" s="19">
        <v>925</v>
      </c>
      <c r="D9" s="19">
        <v>2785</v>
      </c>
      <c r="E9" s="22">
        <v>7.4446680080482899E-2</v>
      </c>
      <c r="F9" s="19">
        <v>12335</v>
      </c>
    </row>
    <row r="10" spans="1:6" x14ac:dyDescent="0.2">
      <c r="A10" s="17" t="s">
        <v>25</v>
      </c>
      <c r="B10" s="19">
        <v>3710</v>
      </c>
      <c r="C10" s="19">
        <v>925</v>
      </c>
      <c r="D10" s="19">
        <v>2785</v>
      </c>
      <c r="E10" s="22">
        <v>7.4446680080482899E-2</v>
      </c>
      <c r="F10" s="19">
        <v>15120</v>
      </c>
    </row>
    <row r="11" spans="1:6" x14ac:dyDescent="0.2">
      <c r="A11" s="17" t="s">
        <v>26</v>
      </c>
      <c r="B11" s="19">
        <v>3710</v>
      </c>
      <c r="C11" s="19">
        <v>925</v>
      </c>
      <c r="D11" s="19">
        <v>2785</v>
      </c>
      <c r="E11" s="22">
        <v>7.4446680080482899E-2</v>
      </c>
      <c r="F11" s="19">
        <v>17905</v>
      </c>
    </row>
    <row r="12" spans="1:6" x14ac:dyDescent="0.2">
      <c r="A12" s="17" t="s">
        <v>27</v>
      </c>
      <c r="B12" s="19">
        <v>3710</v>
      </c>
      <c r="C12" s="19">
        <v>925</v>
      </c>
      <c r="D12" s="19">
        <v>2785</v>
      </c>
      <c r="E12" s="22">
        <v>7.4446680080482899E-2</v>
      </c>
      <c r="F12" s="19">
        <v>20690</v>
      </c>
    </row>
    <row r="13" spans="1:6" x14ac:dyDescent="0.2">
      <c r="A13" s="17" t="s">
        <v>28</v>
      </c>
      <c r="B13" s="19">
        <v>3710</v>
      </c>
      <c r="C13" s="19">
        <v>925</v>
      </c>
      <c r="D13" s="19">
        <v>2785</v>
      </c>
      <c r="E13" s="22">
        <v>7.4446680080482899E-2</v>
      </c>
      <c r="F13" s="19">
        <v>23475</v>
      </c>
    </row>
    <row r="14" spans="1:6" x14ac:dyDescent="0.2">
      <c r="A14" s="17" t="s">
        <v>29</v>
      </c>
      <c r="B14" s="19">
        <v>3710</v>
      </c>
      <c r="C14" s="19">
        <v>925</v>
      </c>
      <c r="D14" s="19">
        <v>2785</v>
      </c>
      <c r="E14" s="22">
        <v>7.4446680080482899E-2</v>
      </c>
      <c r="F14" s="19">
        <v>26260</v>
      </c>
    </row>
    <row r="15" spans="1:6" x14ac:dyDescent="0.2">
      <c r="A15" s="17" t="s">
        <v>30</v>
      </c>
      <c r="B15" s="19">
        <v>3710</v>
      </c>
      <c r="C15" s="19">
        <v>925</v>
      </c>
      <c r="D15" s="19">
        <v>2785</v>
      </c>
      <c r="E15" s="22">
        <v>7.4446680080482899E-2</v>
      </c>
      <c r="F15" s="19">
        <v>29045</v>
      </c>
    </row>
    <row r="16" spans="1:6" x14ac:dyDescent="0.2">
      <c r="A16" s="17" t="s">
        <v>18</v>
      </c>
      <c r="B16" s="19">
        <v>41470</v>
      </c>
      <c r="C16" s="19">
        <v>12425</v>
      </c>
      <c r="D16" s="19">
        <v>29045</v>
      </c>
      <c r="E16" s="22">
        <v>1</v>
      </c>
      <c r="F16" s="19"/>
    </row>
    <row r="20" spans="2:3" x14ac:dyDescent="0.2">
      <c r="B20" s="18"/>
      <c r="C20" s="18"/>
    </row>
  </sheetData>
  <pageMargins left="0.511811024" right="0.511811024" top="0.78740157499999996" bottom="0.78740157499999996" header="0.31496062000000002" footer="0.31496062000000002"/>
  <drawing r:id="rId2"/>
  <extLst>
    <ext xmlns:x14="http://schemas.microsoft.com/office/spreadsheetml/2009/9/main" uri="{A8765BA9-456A-4dab-B4F3-ACF838C121DE}">
      <x14:slicerList>
        <x14:slicer r:id="rId3"/>
      </x14:slicerList>
    </ext>
    <ext xmlns:x15="http://schemas.microsoft.com/office/spreadsheetml/2010/11/main" uri="{7E03D99C-DC04-49d9-9315-930204A7B6E9}">
      <x15:timelineRefs>
        <x15:timelineRef r:id="rId4"/>
      </x15:timeline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K40"/>
  <sheetViews>
    <sheetView showGridLines="0" topLeftCell="A2" workbookViewId="0">
      <selection activeCell="H3" sqref="H3"/>
    </sheetView>
  </sheetViews>
  <sheetFormatPr defaultRowHeight="12.75" x14ac:dyDescent="0.2"/>
  <cols>
    <col min="1" max="1" width="13.42578125" bestFit="1" customWidth="1"/>
    <col min="2" max="2" width="6.85546875" customWidth="1"/>
    <col min="3" max="3" width="5" bestFit="1" customWidth="1"/>
    <col min="4" max="4" width="12.7109375" customWidth="1"/>
    <col min="5" max="5" width="11" bestFit="1" customWidth="1"/>
    <col min="6" max="6" width="11.42578125" bestFit="1" customWidth="1"/>
    <col min="7" max="7" width="16" bestFit="1" customWidth="1"/>
    <col min="8" max="8" width="11.85546875" customWidth="1"/>
  </cols>
  <sheetData>
    <row r="1" spans="1:11" ht="36" x14ac:dyDescent="0.2">
      <c r="A1" s="7" t="s">
        <v>0</v>
      </c>
      <c r="B1" s="7" t="s">
        <v>15</v>
      </c>
      <c r="C1" s="7" t="s">
        <v>16</v>
      </c>
      <c r="D1" s="7" t="s">
        <v>17</v>
      </c>
      <c r="E1" s="8" t="s">
        <v>1</v>
      </c>
      <c r="F1" s="8" t="s">
        <v>2</v>
      </c>
      <c r="G1" s="8" t="s">
        <v>3</v>
      </c>
      <c r="H1" s="8" t="s">
        <v>4</v>
      </c>
      <c r="I1" s="9" t="s">
        <v>5</v>
      </c>
    </row>
    <row r="2" spans="1:11" x14ac:dyDescent="0.2">
      <c r="A2" s="5">
        <v>201801</v>
      </c>
      <c r="B2" s="5" t="str">
        <f t="shared" ref="B2:B40" si="0">CHOOSE(RIGHT(A2,2),"Jan","Fev","Mar","Abr","Mai","Jun","Jul","Ago","Set","Out","Nov","Dez")</f>
        <v>Jan</v>
      </c>
      <c r="C2" s="5" t="str">
        <f t="shared" ref="C2:C40" si="1">LEFT(A2,4)</f>
        <v>2018</v>
      </c>
      <c r="D2" s="15">
        <f>EOMONTH(B2&amp;"/"&amp;C2,0)</f>
        <v>43131</v>
      </c>
      <c r="E2" s="3">
        <v>3000</v>
      </c>
      <c r="F2" s="2"/>
      <c r="G2" s="1" t="s">
        <v>6</v>
      </c>
      <c r="H2" s="1" t="s">
        <v>7</v>
      </c>
      <c r="I2" s="6">
        <v>500</v>
      </c>
    </row>
    <row r="3" spans="1:11" x14ac:dyDescent="0.2">
      <c r="A3" s="5">
        <v>201801</v>
      </c>
      <c r="B3" s="5" t="str">
        <f t="shared" si="0"/>
        <v>Jan</v>
      </c>
      <c r="C3" s="5" t="str">
        <f t="shared" si="1"/>
        <v>2018</v>
      </c>
      <c r="D3" s="15">
        <f t="shared" ref="D3:D40" si="2">EOMONTH(B3&amp;"/"&amp;C3,0)</f>
        <v>43131</v>
      </c>
      <c r="E3" s="3"/>
      <c r="F3" s="2"/>
      <c r="G3" s="1" t="s">
        <v>10</v>
      </c>
      <c r="H3" s="1" t="s">
        <v>11</v>
      </c>
      <c r="I3" s="6">
        <v>300</v>
      </c>
    </row>
    <row r="4" spans="1:11" x14ac:dyDescent="0.2">
      <c r="A4" s="5">
        <v>201801</v>
      </c>
      <c r="B4" s="5" t="str">
        <f t="shared" si="0"/>
        <v>Jan</v>
      </c>
      <c r="C4" s="5" t="str">
        <f t="shared" si="1"/>
        <v>2018</v>
      </c>
      <c r="D4" s="15">
        <f t="shared" si="2"/>
        <v>43131</v>
      </c>
      <c r="E4" s="3"/>
      <c r="F4" s="2"/>
      <c r="G4" s="1" t="s">
        <v>8</v>
      </c>
      <c r="H4" s="1" t="s">
        <v>9</v>
      </c>
      <c r="I4" s="6">
        <v>250</v>
      </c>
    </row>
    <row r="5" spans="1:11" x14ac:dyDescent="0.2">
      <c r="A5" s="5">
        <v>201802</v>
      </c>
      <c r="B5" s="5" t="str">
        <f t="shared" si="0"/>
        <v>Fev</v>
      </c>
      <c r="C5" s="5" t="str">
        <f t="shared" si="1"/>
        <v>2018</v>
      </c>
      <c r="D5" s="15">
        <f t="shared" si="2"/>
        <v>43159</v>
      </c>
      <c r="E5" s="3">
        <v>3000</v>
      </c>
      <c r="F5" s="2"/>
      <c r="G5" s="1" t="s">
        <v>6</v>
      </c>
      <c r="H5" s="1" t="s">
        <v>7</v>
      </c>
      <c r="I5" s="6">
        <v>500</v>
      </c>
    </row>
    <row r="6" spans="1:11" x14ac:dyDescent="0.2">
      <c r="A6" s="5">
        <v>201802</v>
      </c>
      <c r="B6" s="5" t="str">
        <f t="shared" si="0"/>
        <v>Fev</v>
      </c>
      <c r="C6" s="5" t="str">
        <f t="shared" si="1"/>
        <v>2018</v>
      </c>
      <c r="D6" s="15">
        <f t="shared" si="2"/>
        <v>43159</v>
      </c>
      <c r="E6" s="3"/>
      <c r="F6" s="2"/>
      <c r="G6" s="1" t="s">
        <v>10</v>
      </c>
      <c r="H6" s="1" t="s">
        <v>11</v>
      </c>
      <c r="I6" s="6">
        <v>300</v>
      </c>
    </row>
    <row r="7" spans="1:11" x14ac:dyDescent="0.2">
      <c r="A7" s="5">
        <v>201802</v>
      </c>
      <c r="B7" s="5" t="str">
        <f t="shared" si="0"/>
        <v>Fev</v>
      </c>
      <c r="C7" s="5" t="str">
        <f t="shared" si="1"/>
        <v>2018</v>
      </c>
      <c r="D7" s="15">
        <f t="shared" si="2"/>
        <v>43159</v>
      </c>
      <c r="E7" s="3"/>
      <c r="F7" s="2"/>
      <c r="G7" s="1" t="s">
        <v>12</v>
      </c>
      <c r="H7" s="1" t="s">
        <v>7</v>
      </c>
      <c r="I7" s="6">
        <v>125</v>
      </c>
    </row>
    <row r="8" spans="1:11" x14ac:dyDescent="0.2">
      <c r="A8" s="5">
        <v>201802</v>
      </c>
      <c r="B8" s="20" t="str">
        <f>CHOOSE(RIGHT(A8,2),"Jan","Fev","Mar","Abr","Mai","Jun","Jul","Ago","Set","Out","Nov","Dez")</f>
        <v>Fev</v>
      </c>
      <c r="C8" s="20" t="str">
        <f>LEFT(A8,4)</f>
        <v>2018</v>
      </c>
      <c r="D8" s="15">
        <f>EOMONTH(B8&amp;"/"&amp;C8,0)</f>
        <v>43159</v>
      </c>
      <c r="E8" s="21"/>
      <c r="F8" s="2"/>
      <c r="G8" s="1" t="s">
        <v>36</v>
      </c>
      <c r="H8" s="1" t="s">
        <v>37</v>
      </c>
      <c r="I8" s="6">
        <v>400</v>
      </c>
    </row>
    <row r="9" spans="1:11" x14ac:dyDescent="0.2">
      <c r="A9" s="5">
        <v>201803</v>
      </c>
      <c r="B9" s="5" t="str">
        <f t="shared" si="0"/>
        <v>Mar</v>
      </c>
      <c r="C9" s="5" t="str">
        <f t="shared" si="1"/>
        <v>2018</v>
      </c>
      <c r="D9" s="15">
        <f t="shared" si="2"/>
        <v>43190</v>
      </c>
      <c r="E9" s="3">
        <v>3000</v>
      </c>
      <c r="F9" s="2"/>
      <c r="G9" s="1" t="s">
        <v>6</v>
      </c>
      <c r="H9" s="1" t="s">
        <v>7</v>
      </c>
      <c r="I9" s="6">
        <v>500</v>
      </c>
    </row>
    <row r="10" spans="1:11" x14ac:dyDescent="0.2">
      <c r="A10" s="5">
        <v>201803</v>
      </c>
      <c r="B10" s="5" t="str">
        <f t="shared" si="0"/>
        <v>Mar</v>
      </c>
      <c r="C10" s="5" t="str">
        <f t="shared" si="1"/>
        <v>2018</v>
      </c>
      <c r="D10" s="15">
        <f t="shared" si="2"/>
        <v>43190</v>
      </c>
      <c r="E10" s="3"/>
      <c r="F10" s="2"/>
      <c r="G10" s="1" t="s">
        <v>10</v>
      </c>
      <c r="H10" s="1" t="s">
        <v>11</v>
      </c>
      <c r="I10" s="6">
        <v>300</v>
      </c>
    </row>
    <row r="11" spans="1:11" x14ac:dyDescent="0.2">
      <c r="A11" s="5">
        <v>201803</v>
      </c>
      <c r="B11" s="5" t="str">
        <f t="shared" si="0"/>
        <v>Mar</v>
      </c>
      <c r="C11" s="5" t="str">
        <f t="shared" si="1"/>
        <v>2018</v>
      </c>
      <c r="D11" s="15">
        <f t="shared" si="2"/>
        <v>43190</v>
      </c>
      <c r="E11" s="3"/>
      <c r="F11" s="2"/>
      <c r="G11" s="1" t="s">
        <v>13</v>
      </c>
      <c r="H11" s="1" t="s">
        <v>14</v>
      </c>
      <c r="I11" s="6">
        <v>125</v>
      </c>
    </row>
    <row r="12" spans="1:11" x14ac:dyDescent="0.2">
      <c r="A12" s="5">
        <v>201803</v>
      </c>
      <c r="B12" s="20" t="str">
        <f>CHOOSE(RIGHT(A12,2),"Jan","Fev","Mar","Abr","Mai","Jun","Jul","Ago","Set","Out","Nov","Dez")</f>
        <v>Mar</v>
      </c>
      <c r="C12" s="20" t="str">
        <f>LEFT(A12,4)</f>
        <v>2018</v>
      </c>
      <c r="D12" s="15">
        <f>EOMONTH(B12&amp;"/"&amp;C12,0)</f>
        <v>43190</v>
      </c>
      <c r="E12" s="21"/>
      <c r="F12" s="2"/>
      <c r="G12" s="1" t="s">
        <v>36</v>
      </c>
      <c r="H12" s="1" t="s">
        <v>37</v>
      </c>
      <c r="I12" s="6">
        <v>400</v>
      </c>
    </row>
    <row r="13" spans="1:11" x14ac:dyDescent="0.2">
      <c r="A13" s="5">
        <v>201804</v>
      </c>
      <c r="B13" s="5" t="str">
        <f t="shared" si="0"/>
        <v>Abr</v>
      </c>
      <c r="C13" s="5" t="str">
        <f t="shared" si="1"/>
        <v>2018</v>
      </c>
      <c r="D13" s="15">
        <f t="shared" si="2"/>
        <v>43220</v>
      </c>
      <c r="E13" s="3">
        <v>3000</v>
      </c>
      <c r="F13" s="2"/>
      <c r="G13" s="1" t="s">
        <v>6</v>
      </c>
      <c r="H13" s="1" t="s">
        <v>7</v>
      </c>
      <c r="I13" s="6">
        <v>500</v>
      </c>
      <c r="K13" s="4"/>
    </row>
    <row r="14" spans="1:11" x14ac:dyDescent="0.2">
      <c r="A14" s="5">
        <v>201804</v>
      </c>
      <c r="B14" s="5" t="str">
        <f t="shared" si="0"/>
        <v>Abr</v>
      </c>
      <c r="C14" s="5" t="str">
        <f t="shared" si="1"/>
        <v>2018</v>
      </c>
      <c r="D14" s="15">
        <f t="shared" si="2"/>
        <v>43220</v>
      </c>
      <c r="E14" s="3"/>
      <c r="F14" s="2"/>
      <c r="G14" s="1" t="s">
        <v>10</v>
      </c>
      <c r="H14" s="1" t="s">
        <v>11</v>
      </c>
      <c r="I14" s="6">
        <v>300</v>
      </c>
    </row>
    <row r="15" spans="1:11" x14ac:dyDescent="0.2">
      <c r="A15" s="5">
        <v>201804</v>
      </c>
      <c r="B15" s="5" t="str">
        <f t="shared" si="0"/>
        <v>Abr</v>
      </c>
      <c r="C15" s="5" t="str">
        <f t="shared" si="1"/>
        <v>2018</v>
      </c>
      <c r="D15" s="15">
        <f t="shared" si="2"/>
        <v>43220</v>
      </c>
      <c r="E15" s="3"/>
      <c r="F15" s="2"/>
      <c r="G15" s="1" t="s">
        <v>12</v>
      </c>
      <c r="H15" s="1" t="s">
        <v>7</v>
      </c>
      <c r="I15" s="6">
        <v>125</v>
      </c>
    </row>
    <row r="16" spans="1:11" x14ac:dyDescent="0.2">
      <c r="A16" s="5">
        <v>201804</v>
      </c>
      <c r="B16" s="20" t="str">
        <f>CHOOSE(RIGHT(A16,2),"Jan","Fev","Mar","Abr","Mai","Jun","Jul","Ago","Set","Out","Nov","Dez")</f>
        <v>Abr</v>
      </c>
      <c r="C16" s="20" t="str">
        <f>LEFT(A16,4)</f>
        <v>2018</v>
      </c>
      <c r="D16" s="15">
        <f>EOMONTH(B16&amp;"/"&amp;C16,0)</f>
        <v>43220</v>
      </c>
      <c r="E16" s="21"/>
      <c r="F16" s="2"/>
      <c r="G16" s="1" t="s">
        <v>36</v>
      </c>
      <c r="H16" s="1" t="s">
        <v>37</v>
      </c>
      <c r="I16" s="6">
        <v>400</v>
      </c>
    </row>
    <row r="17" spans="1:9" x14ac:dyDescent="0.2">
      <c r="A17" s="5">
        <v>201805</v>
      </c>
      <c r="B17" s="5" t="str">
        <f t="shared" si="0"/>
        <v>Mai</v>
      </c>
      <c r="C17" s="5" t="str">
        <f t="shared" si="1"/>
        <v>2018</v>
      </c>
      <c r="D17" s="15">
        <f t="shared" si="2"/>
        <v>43251</v>
      </c>
      <c r="E17" s="3">
        <v>3000</v>
      </c>
      <c r="F17" s="2">
        <v>500</v>
      </c>
      <c r="G17" s="1" t="s">
        <v>6</v>
      </c>
      <c r="H17" s="1" t="s">
        <v>7</v>
      </c>
      <c r="I17" s="6">
        <v>500</v>
      </c>
    </row>
    <row r="18" spans="1:9" x14ac:dyDescent="0.2">
      <c r="A18" s="5">
        <v>201805</v>
      </c>
      <c r="B18" s="5" t="str">
        <f t="shared" si="0"/>
        <v>Mai</v>
      </c>
      <c r="C18" s="5" t="str">
        <f t="shared" si="1"/>
        <v>2018</v>
      </c>
      <c r="D18" s="15">
        <f t="shared" si="2"/>
        <v>43251</v>
      </c>
      <c r="E18" s="3"/>
      <c r="F18" s="2"/>
      <c r="G18" s="1" t="s">
        <v>10</v>
      </c>
      <c r="H18" s="1" t="s">
        <v>11</v>
      </c>
      <c r="I18" s="6">
        <v>300</v>
      </c>
    </row>
    <row r="19" spans="1:9" x14ac:dyDescent="0.2">
      <c r="A19" s="5">
        <v>201805</v>
      </c>
      <c r="B19" s="5" t="str">
        <f t="shared" si="0"/>
        <v>Mai</v>
      </c>
      <c r="C19" s="5" t="str">
        <f t="shared" si="1"/>
        <v>2018</v>
      </c>
      <c r="D19" s="15">
        <f t="shared" si="2"/>
        <v>43251</v>
      </c>
      <c r="E19" s="3"/>
      <c r="F19" s="2"/>
      <c r="G19" s="1" t="s">
        <v>12</v>
      </c>
      <c r="H19" s="1" t="s">
        <v>7</v>
      </c>
      <c r="I19" s="6">
        <v>125</v>
      </c>
    </row>
    <row r="20" spans="1:9" x14ac:dyDescent="0.2">
      <c r="A20" s="5">
        <v>201806</v>
      </c>
      <c r="B20" s="5" t="str">
        <f t="shared" si="0"/>
        <v>Jun</v>
      </c>
      <c r="C20" s="5" t="str">
        <f t="shared" si="1"/>
        <v>2018</v>
      </c>
      <c r="D20" s="15">
        <f t="shared" si="2"/>
        <v>43281</v>
      </c>
      <c r="E20" s="3">
        <v>3210</v>
      </c>
      <c r="F20" s="2">
        <v>500</v>
      </c>
      <c r="G20" s="1" t="s">
        <v>6</v>
      </c>
      <c r="H20" s="1" t="s">
        <v>7</v>
      </c>
      <c r="I20" s="6">
        <v>500</v>
      </c>
    </row>
    <row r="21" spans="1:9" x14ac:dyDescent="0.2">
      <c r="A21" s="5">
        <v>201806</v>
      </c>
      <c r="B21" s="5" t="str">
        <f t="shared" si="0"/>
        <v>Jun</v>
      </c>
      <c r="C21" s="5" t="str">
        <f t="shared" si="1"/>
        <v>2018</v>
      </c>
      <c r="D21" s="15">
        <f t="shared" si="2"/>
        <v>43281</v>
      </c>
      <c r="E21" s="3"/>
      <c r="F21" s="2"/>
      <c r="G21" s="1" t="s">
        <v>10</v>
      </c>
      <c r="H21" s="1" t="s">
        <v>11</v>
      </c>
      <c r="I21" s="6">
        <v>300</v>
      </c>
    </row>
    <row r="22" spans="1:9" x14ac:dyDescent="0.2">
      <c r="A22" s="5">
        <v>201806</v>
      </c>
      <c r="B22" s="5" t="str">
        <f t="shared" si="0"/>
        <v>Jun</v>
      </c>
      <c r="C22" s="5" t="str">
        <f t="shared" si="1"/>
        <v>2018</v>
      </c>
      <c r="D22" s="15">
        <f t="shared" si="2"/>
        <v>43281</v>
      </c>
      <c r="E22" s="3"/>
      <c r="F22" s="2"/>
      <c r="G22" s="1" t="s">
        <v>12</v>
      </c>
      <c r="H22" s="1" t="s">
        <v>7</v>
      </c>
      <c r="I22" s="6">
        <v>125</v>
      </c>
    </row>
    <row r="23" spans="1:9" x14ac:dyDescent="0.2">
      <c r="A23" s="5">
        <v>201807</v>
      </c>
      <c r="B23" s="5" t="str">
        <f t="shared" si="0"/>
        <v>Jul</v>
      </c>
      <c r="C23" s="5" t="str">
        <f t="shared" si="1"/>
        <v>2018</v>
      </c>
      <c r="D23" s="15">
        <f t="shared" si="2"/>
        <v>43312</v>
      </c>
      <c r="E23" s="3">
        <v>3210</v>
      </c>
      <c r="F23" s="2">
        <v>500</v>
      </c>
      <c r="G23" s="1" t="s">
        <v>6</v>
      </c>
      <c r="H23" s="1" t="s">
        <v>7</v>
      </c>
      <c r="I23" s="6">
        <v>500</v>
      </c>
    </row>
    <row r="24" spans="1:9" x14ac:dyDescent="0.2">
      <c r="A24" s="5">
        <v>201807</v>
      </c>
      <c r="B24" s="5" t="str">
        <f t="shared" si="0"/>
        <v>Jul</v>
      </c>
      <c r="C24" s="5" t="str">
        <f t="shared" si="1"/>
        <v>2018</v>
      </c>
      <c r="D24" s="15">
        <f t="shared" si="2"/>
        <v>43312</v>
      </c>
      <c r="E24" s="3"/>
      <c r="F24" s="2"/>
      <c r="G24" s="1" t="s">
        <v>10</v>
      </c>
      <c r="H24" s="1" t="s">
        <v>11</v>
      </c>
      <c r="I24" s="6">
        <v>300</v>
      </c>
    </row>
    <row r="25" spans="1:9" x14ac:dyDescent="0.2">
      <c r="A25" s="5">
        <v>201807</v>
      </c>
      <c r="B25" s="5" t="str">
        <f t="shared" si="0"/>
        <v>Jul</v>
      </c>
      <c r="C25" s="5" t="str">
        <f t="shared" si="1"/>
        <v>2018</v>
      </c>
      <c r="D25" s="15">
        <f t="shared" si="2"/>
        <v>43312</v>
      </c>
      <c r="E25" s="3"/>
      <c r="F25" s="2"/>
      <c r="G25" s="1" t="s">
        <v>12</v>
      </c>
      <c r="H25" s="1" t="s">
        <v>7</v>
      </c>
      <c r="I25" s="6">
        <v>125</v>
      </c>
    </row>
    <row r="26" spans="1:9" x14ac:dyDescent="0.2">
      <c r="A26" s="5">
        <v>201808</v>
      </c>
      <c r="B26" s="5" t="str">
        <f t="shared" si="0"/>
        <v>Ago</v>
      </c>
      <c r="C26" s="5" t="str">
        <f t="shared" si="1"/>
        <v>2018</v>
      </c>
      <c r="D26" s="15">
        <f t="shared" si="2"/>
        <v>43343</v>
      </c>
      <c r="E26" s="3">
        <v>3210</v>
      </c>
      <c r="F26" s="2">
        <v>500</v>
      </c>
      <c r="G26" s="1" t="s">
        <v>6</v>
      </c>
      <c r="H26" s="1" t="s">
        <v>7</v>
      </c>
      <c r="I26" s="6">
        <v>500</v>
      </c>
    </row>
    <row r="27" spans="1:9" x14ac:dyDescent="0.2">
      <c r="A27" s="5">
        <v>201808</v>
      </c>
      <c r="B27" s="5" t="str">
        <f t="shared" si="0"/>
        <v>Ago</v>
      </c>
      <c r="C27" s="5" t="str">
        <f t="shared" si="1"/>
        <v>2018</v>
      </c>
      <c r="D27" s="15">
        <f t="shared" si="2"/>
        <v>43343</v>
      </c>
      <c r="E27" s="3"/>
      <c r="F27" s="2"/>
      <c r="G27" s="1" t="s">
        <v>10</v>
      </c>
      <c r="H27" s="1" t="s">
        <v>11</v>
      </c>
      <c r="I27" s="6">
        <v>300</v>
      </c>
    </row>
    <row r="28" spans="1:9" x14ac:dyDescent="0.2">
      <c r="A28" s="5">
        <v>201808</v>
      </c>
      <c r="B28" s="5" t="str">
        <f t="shared" si="0"/>
        <v>Ago</v>
      </c>
      <c r="C28" s="5" t="str">
        <f t="shared" si="1"/>
        <v>2018</v>
      </c>
      <c r="D28" s="15">
        <f t="shared" si="2"/>
        <v>43343</v>
      </c>
      <c r="E28" s="3"/>
      <c r="F28" s="2"/>
      <c r="G28" s="1" t="s">
        <v>12</v>
      </c>
      <c r="H28" s="1" t="s">
        <v>7</v>
      </c>
      <c r="I28" s="6">
        <v>125</v>
      </c>
    </row>
    <row r="29" spans="1:9" x14ac:dyDescent="0.2">
      <c r="A29" s="5">
        <v>201809</v>
      </c>
      <c r="B29" s="5" t="str">
        <f t="shared" si="0"/>
        <v>Set</v>
      </c>
      <c r="C29" s="5" t="str">
        <f t="shared" si="1"/>
        <v>2018</v>
      </c>
      <c r="D29" s="15">
        <f t="shared" si="2"/>
        <v>43373</v>
      </c>
      <c r="E29" s="3">
        <v>3210</v>
      </c>
      <c r="F29" s="2">
        <v>500</v>
      </c>
      <c r="G29" s="1" t="s">
        <v>6</v>
      </c>
      <c r="H29" s="1" t="s">
        <v>7</v>
      </c>
      <c r="I29" s="6">
        <v>500</v>
      </c>
    </row>
    <row r="30" spans="1:9" x14ac:dyDescent="0.2">
      <c r="A30" s="5">
        <v>201809</v>
      </c>
      <c r="B30" s="5" t="str">
        <f t="shared" si="0"/>
        <v>Set</v>
      </c>
      <c r="C30" s="5" t="str">
        <f t="shared" si="1"/>
        <v>2018</v>
      </c>
      <c r="D30" s="15">
        <f t="shared" si="2"/>
        <v>43373</v>
      </c>
      <c r="E30" s="3"/>
      <c r="F30" s="2"/>
      <c r="G30" s="1" t="s">
        <v>10</v>
      </c>
      <c r="H30" s="1" t="s">
        <v>11</v>
      </c>
      <c r="I30" s="6">
        <v>300</v>
      </c>
    </row>
    <row r="31" spans="1:9" x14ac:dyDescent="0.2">
      <c r="A31" s="5">
        <v>201809</v>
      </c>
      <c r="B31" s="5" t="str">
        <f t="shared" si="0"/>
        <v>Set</v>
      </c>
      <c r="C31" s="5" t="str">
        <f t="shared" si="1"/>
        <v>2018</v>
      </c>
      <c r="D31" s="15">
        <f t="shared" si="2"/>
        <v>43373</v>
      </c>
      <c r="E31" s="3"/>
      <c r="F31" s="2"/>
      <c r="G31" s="1" t="s">
        <v>12</v>
      </c>
      <c r="H31" s="1" t="s">
        <v>7</v>
      </c>
      <c r="I31" s="6">
        <v>125</v>
      </c>
    </row>
    <row r="32" spans="1:9" x14ac:dyDescent="0.2">
      <c r="A32" s="5">
        <v>201810</v>
      </c>
      <c r="B32" s="5" t="str">
        <f t="shared" si="0"/>
        <v>Out</v>
      </c>
      <c r="C32" s="5" t="str">
        <f t="shared" si="1"/>
        <v>2018</v>
      </c>
      <c r="D32" s="15">
        <f t="shared" si="2"/>
        <v>43404</v>
      </c>
      <c r="E32" s="3">
        <v>3210</v>
      </c>
      <c r="F32" s="2">
        <v>500</v>
      </c>
      <c r="G32" s="1" t="s">
        <v>6</v>
      </c>
      <c r="H32" s="1" t="s">
        <v>7</v>
      </c>
      <c r="I32" s="6">
        <v>500</v>
      </c>
    </row>
    <row r="33" spans="1:9" x14ac:dyDescent="0.2">
      <c r="A33" s="5">
        <v>201810</v>
      </c>
      <c r="B33" s="5" t="str">
        <f t="shared" si="0"/>
        <v>Out</v>
      </c>
      <c r="C33" s="5" t="str">
        <f t="shared" si="1"/>
        <v>2018</v>
      </c>
      <c r="D33" s="15">
        <f t="shared" si="2"/>
        <v>43404</v>
      </c>
      <c r="E33" s="3"/>
      <c r="F33" s="2"/>
      <c r="G33" s="1" t="s">
        <v>10</v>
      </c>
      <c r="H33" s="1" t="s">
        <v>11</v>
      </c>
      <c r="I33" s="6">
        <v>300</v>
      </c>
    </row>
    <row r="34" spans="1:9" x14ac:dyDescent="0.2">
      <c r="A34" s="5">
        <v>201810</v>
      </c>
      <c r="B34" s="5" t="str">
        <f t="shared" si="0"/>
        <v>Out</v>
      </c>
      <c r="C34" s="5" t="str">
        <f t="shared" si="1"/>
        <v>2018</v>
      </c>
      <c r="D34" s="15">
        <f t="shared" si="2"/>
        <v>43404</v>
      </c>
      <c r="E34" s="3"/>
      <c r="F34" s="2"/>
      <c r="G34" s="1" t="s">
        <v>12</v>
      </c>
      <c r="H34" s="1" t="s">
        <v>7</v>
      </c>
      <c r="I34" s="6">
        <v>125</v>
      </c>
    </row>
    <row r="35" spans="1:9" x14ac:dyDescent="0.2">
      <c r="A35" s="5">
        <v>201811</v>
      </c>
      <c r="B35" s="5" t="str">
        <f t="shared" si="0"/>
        <v>Nov</v>
      </c>
      <c r="C35" s="5" t="str">
        <f t="shared" si="1"/>
        <v>2018</v>
      </c>
      <c r="D35" s="15">
        <f t="shared" si="2"/>
        <v>43434</v>
      </c>
      <c r="E35" s="3">
        <v>3210</v>
      </c>
      <c r="F35" s="2">
        <v>500</v>
      </c>
      <c r="G35" s="1" t="s">
        <v>6</v>
      </c>
      <c r="H35" s="1" t="s">
        <v>7</v>
      </c>
      <c r="I35" s="6">
        <v>500</v>
      </c>
    </row>
    <row r="36" spans="1:9" x14ac:dyDescent="0.2">
      <c r="A36" s="5">
        <v>201811</v>
      </c>
      <c r="B36" s="5" t="str">
        <f t="shared" si="0"/>
        <v>Nov</v>
      </c>
      <c r="C36" s="5" t="str">
        <f t="shared" si="1"/>
        <v>2018</v>
      </c>
      <c r="D36" s="15">
        <f t="shared" si="2"/>
        <v>43434</v>
      </c>
      <c r="E36" s="3"/>
      <c r="F36" s="2"/>
      <c r="G36" s="1" t="s">
        <v>10</v>
      </c>
      <c r="H36" s="1" t="s">
        <v>11</v>
      </c>
      <c r="I36" s="6">
        <v>300</v>
      </c>
    </row>
    <row r="37" spans="1:9" x14ac:dyDescent="0.2">
      <c r="A37" s="5">
        <v>201811</v>
      </c>
      <c r="B37" s="5" t="str">
        <f t="shared" si="0"/>
        <v>Nov</v>
      </c>
      <c r="C37" s="5" t="str">
        <f t="shared" si="1"/>
        <v>2018</v>
      </c>
      <c r="D37" s="15">
        <f t="shared" si="2"/>
        <v>43434</v>
      </c>
      <c r="E37" s="3"/>
      <c r="F37" s="2"/>
      <c r="G37" s="1" t="s">
        <v>12</v>
      </c>
      <c r="H37" s="1" t="s">
        <v>7</v>
      </c>
      <c r="I37" s="6">
        <v>125</v>
      </c>
    </row>
    <row r="38" spans="1:9" x14ac:dyDescent="0.2">
      <c r="A38" s="5">
        <v>201812</v>
      </c>
      <c r="B38" s="5" t="str">
        <f t="shared" si="0"/>
        <v>Dez</v>
      </c>
      <c r="C38" s="5" t="str">
        <f t="shared" si="1"/>
        <v>2018</v>
      </c>
      <c r="D38" s="15">
        <f t="shared" si="2"/>
        <v>43465</v>
      </c>
      <c r="E38" s="3">
        <v>3210</v>
      </c>
      <c r="F38" s="2">
        <v>500</v>
      </c>
      <c r="G38" s="1" t="s">
        <v>6</v>
      </c>
      <c r="H38" s="1" t="s">
        <v>7</v>
      </c>
      <c r="I38" s="6">
        <v>500</v>
      </c>
    </row>
    <row r="39" spans="1:9" x14ac:dyDescent="0.2">
      <c r="A39" s="5">
        <v>201812</v>
      </c>
      <c r="B39" s="5" t="str">
        <f t="shared" si="0"/>
        <v>Dez</v>
      </c>
      <c r="C39" s="5" t="str">
        <f t="shared" si="1"/>
        <v>2018</v>
      </c>
      <c r="D39" s="15">
        <f t="shared" si="2"/>
        <v>43465</v>
      </c>
      <c r="E39" s="3"/>
      <c r="F39" s="2"/>
      <c r="G39" s="1" t="s">
        <v>10</v>
      </c>
      <c r="H39" s="1" t="s">
        <v>11</v>
      </c>
      <c r="I39" s="6">
        <v>300</v>
      </c>
    </row>
    <row r="40" spans="1:9" x14ac:dyDescent="0.2">
      <c r="A40" s="10">
        <v>201812</v>
      </c>
      <c r="B40" s="10" t="str">
        <f t="shared" si="0"/>
        <v>Dez</v>
      </c>
      <c r="C40" s="10" t="str">
        <f t="shared" si="1"/>
        <v>2018</v>
      </c>
      <c r="D40" s="15">
        <f t="shared" si="2"/>
        <v>43465</v>
      </c>
      <c r="E40" s="11"/>
      <c r="F40" s="12"/>
      <c r="G40" s="13" t="s">
        <v>12</v>
      </c>
      <c r="H40" s="13" t="s">
        <v>7</v>
      </c>
      <c r="I40" s="14">
        <v>125</v>
      </c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200" verticalDpi="2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Plan1</vt:lpstr>
      <vt:lpstr>Caixa</vt:lpstr>
      <vt:lpstr>tbl_Orcamento</vt:lpstr>
    </vt:vector>
  </TitlesOfParts>
  <Company>Inferência/MCP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Inferência</dc:creator>
  <cp:lastModifiedBy>Tito Livio</cp:lastModifiedBy>
  <dcterms:created xsi:type="dcterms:W3CDTF">2004-12-06T15:22:17Z</dcterms:created>
  <dcterms:modified xsi:type="dcterms:W3CDTF">2019-07-25T00:30:02Z</dcterms:modified>
</cp:coreProperties>
</file>